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tomas\Synology-SP4\VK\Velká kunratická 2025\"/>
    </mc:Choice>
  </mc:AlternateContent>
  <xr:revisionPtr revIDLastSave="0" documentId="13_ncr:9_{4785CFE6-396D-4FB3-96AA-DB2D9790B516}" xr6:coauthVersionLast="47" xr6:coauthVersionMax="47" xr10:uidLastSave="{00000000-0000-0000-0000-000000000000}"/>
  <bookViews>
    <workbookView xWindow="-103" yWindow="-103" windowWidth="33120" windowHeight="18000" activeTab="1" xr2:uid="{21057F60-71A9-40F9-A99C-D6FC8D06B7D2}"/>
  </bookViews>
  <sheets>
    <sheet name="ŽENY" sheetId="1" r:id="rId1"/>
    <sheet name="MUŽI" sheetId="2" r:id="rId2"/>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09" i="2" l="1"/>
  <c r="R303" i="2" s="1"/>
  <c r="N309" i="2"/>
  <c r="W306" i="2"/>
  <c r="V306" i="2"/>
  <c r="U306" i="2"/>
  <c r="T306" i="2"/>
  <c r="R306" i="2"/>
  <c r="W305" i="2"/>
  <c r="V305" i="2"/>
  <c r="R305" i="2"/>
  <c r="W304" i="2"/>
  <c r="V304" i="2"/>
  <c r="U304" i="2"/>
  <c r="T304" i="2"/>
  <c r="W303" i="2"/>
  <c r="V303" i="2"/>
  <c r="U303" i="2"/>
  <c r="T303" i="2"/>
  <c r="W302" i="2"/>
  <c r="V302" i="2"/>
  <c r="U302" i="2"/>
  <c r="T302" i="2"/>
  <c r="R302" i="2"/>
  <c r="W301" i="2"/>
  <c r="V301" i="2"/>
  <c r="U301" i="2"/>
  <c r="T301" i="2"/>
  <c r="R301" i="2"/>
  <c r="W300" i="2"/>
  <c r="V300" i="2"/>
  <c r="U300" i="2"/>
  <c r="T300" i="2"/>
  <c r="R300" i="2"/>
  <c r="W299" i="2"/>
  <c r="V299" i="2"/>
  <c r="R299" i="2"/>
  <c r="W298" i="2"/>
  <c r="V298" i="2"/>
  <c r="U298" i="2"/>
  <c r="T298" i="2"/>
  <c r="R298" i="2"/>
  <c r="W297" i="2"/>
  <c r="V297" i="2"/>
  <c r="U297" i="2"/>
  <c r="T297" i="2"/>
  <c r="R297" i="2"/>
  <c r="W296" i="2"/>
  <c r="V296" i="2"/>
  <c r="U296" i="2"/>
  <c r="T296" i="2"/>
  <c r="R296" i="2"/>
  <c r="W295" i="2"/>
  <c r="V295" i="2"/>
  <c r="R295" i="2"/>
  <c r="W294" i="2"/>
  <c r="V294" i="2"/>
  <c r="U294" i="2"/>
  <c r="T294" i="2"/>
  <c r="R294" i="2"/>
  <c r="W293" i="2"/>
  <c r="V293" i="2"/>
  <c r="U293" i="2"/>
  <c r="T293" i="2"/>
  <c r="R293" i="2"/>
  <c r="W292" i="2"/>
  <c r="V292" i="2"/>
  <c r="U292" i="2"/>
  <c r="T292" i="2"/>
  <c r="R292" i="2"/>
  <c r="W291" i="2"/>
  <c r="V291" i="2"/>
  <c r="U291" i="2"/>
  <c r="T291" i="2"/>
  <c r="R291" i="2"/>
  <c r="W290" i="2"/>
  <c r="V290" i="2"/>
  <c r="U290" i="2"/>
  <c r="T290" i="2"/>
  <c r="R290" i="2"/>
  <c r="W289" i="2"/>
  <c r="V289" i="2"/>
  <c r="U289" i="2"/>
  <c r="T289" i="2"/>
  <c r="R289" i="2"/>
  <c r="W288" i="2"/>
  <c r="V288" i="2"/>
  <c r="U288" i="2"/>
  <c r="T288" i="2"/>
  <c r="R288" i="2"/>
  <c r="W287" i="2"/>
  <c r="V287" i="2"/>
  <c r="U287" i="2"/>
  <c r="T287" i="2"/>
  <c r="R287" i="2"/>
  <c r="W286" i="2"/>
  <c r="V286" i="2"/>
  <c r="U286" i="2"/>
  <c r="T286" i="2"/>
  <c r="R286" i="2"/>
  <c r="W285" i="2"/>
  <c r="V285" i="2"/>
  <c r="U285" i="2"/>
  <c r="T285" i="2"/>
  <c r="R285" i="2"/>
  <c r="W284" i="2"/>
  <c r="V284" i="2"/>
  <c r="U284" i="2"/>
  <c r="T284" i="2"/>
  <c r="R284" i="2"/>
  <c r="W283" i="2"/>
  <c r="V283" i="2"/>
  <c r="U283" i="2"/>
  <c r="T283" i="2"/>
  <c r="R283" i="2"/>
  <c r="W282" i="2"/>
  <c r="V282" i="2"/>
  <c r="R282" i="2"/>
  <c r="W281" i="2"/>
  <c r="V281" i="2"/>
  <c r="U281" i="2"/>
  <c r="T281" i="2"/>
  <c r="R281" i="2"/>
  <c r="W280" i="2"/>
  <c r="V280" i="2"/>
  <c r="U280" i="2"/>
  <c r="T280" i="2"/>
  <c r="R280" i="2"/>
  <c r="W279" i="2"/>
  <c r="V279" i="2"/>
  <c r="U279" i="2"/>
  <c r="T279" i="2"/>
  <c r="R279" i="2"/>
  <c r="W278" i="2"/>
  <c r="V278" i="2"/>
  <c r="U278" i="2"/>
  <c r="T278" i="2"/>
  <c r="R278" i="2"/>
  <c r="W277" i="2"/>
  <c r="V277" i="2"/>
  <c r="U277" i="2"/>
  <c r="T277" i="2"/>
  <c r="R277" i="2"/>
  <c r="W276" i="2"/>
  <c r="V276" i="2"/>
  <c r="U276" i="2"/>
  <c r="T276" i="2"/>
  <c r="R276" i="2"/>
  <c r="W275" i="2"/>
  <c r="V275" i="2"/>
  <c r="U275" i="2"/>
  <c r="T275" i="2"/>
  <c r="R275" i="2"/>
  <c r="W274" i="2"/>
  <c r="V274" i="2"/>
  <c r="U274" i="2"/>
  <c r="T274" i="2"/>
  <c r="R274" i="2"/>
  <c r="W273" i="2"/>
  <c r="V273" i="2"/>
  <c r="U273" i="2"/>
  <c r="T273" i="2"/>
  <c r="R273" i="2"/>
  <c r="W272" i="2"/>
  <c r="V272" i="2"/>
  <c r="U272" i="2"/>
  <c r="T272" i="2"/>
  <c r="R272" i="2"/>
  <c r="W271" i="2"/>
  <c r="V271" i="2"/>
  <c r="U271" i="2"/>
  <c r="T271" i="2"/>
  <c r="R271" i="2"/>
  <c r="W270" i="2"/>
  <c r="V270" i="2"/>
  <c r="U270" i="2"/>
  <c r="T270" i="2"/>
  <c r="R270" i="2"/>
  <c r="W269" i="2"/>
  <c r="V269" i="2"/>
  <c r="U269" i="2"/>
  <c r="T269" i="2"/>
  <c r="R269" i="2"/>
  <c r="W268" i="2"/>
  <c r="V268" i="2"/>
  <c r="U268" i="2"/>
  <c r="T268" i="2"/>
  <c r="R268" i="2"/>
  <c r="W267" i="2"/>
  <c r="V267" i="2"/>
  <c r="R267" i="2"/>
  <c r="W266" i="2"/>
  <c r="V266" i="2"/>
  <c r="U266" i="2"/>
  <c r="T266" i="2"/>
  <c r="R266" i="2"/>
  <c r="W265" i="2"/>
  <c r="V265" i="2"/>
  <c r="U265" i="2"/>
  <c r="T265" i="2"/>
  <c r="R265" i="2"/>
  <c r="W264" i="2"/>
  <c r="V264" i="2"/>
  <c r="U264" i="2"/>
  <c r="T264" i="2"/>
  <c r="R264" i="2"/>
  <c r="W263" i="2"/>
  <c r="V263" i="2"/>
  <c r="U263" i="2"/>
  <c r="T263" i="2"/>
  <c r="R263" i="2"/>
  <c r="W262" i="2"/>
  <c r="V262" i="2"/>
  <c r="U262" i="2"/>
  <c r="T262" i="2"/>
  <c r="R262" i="2"/>
  <c r="W261" i="2"/>
  <c r="V261" i="2"/>
  <c r="U261" i="2"/>
  <c r="T261" i="2"/>
  <c r="R261" i="2"/>
  <c r="W260" i="2"/>
  <c r="V260" i="2"/>
  <c r="U260" i="2"/>
  <c r="T260" i="2"/>
  <c r="R260" i="2"/>
  <c r="W259" i="2"/>
  <c r="V259" i="2"/>
  <c r="U259" i="2"/>
  <c r="T259" i="2"/>
  <c r="R259" i="2"/>
  <c r="W258" i="2"/>
  <c r="V258" i="2"/>
  <c r="U258" i="2"/>
  <c r="T258" i="2"/>
  <c r="R258" i="2"/>
  <c r="W257" i="2"/>
  <c r="V257" i="2"/>
  <c r="U257" i="2"/>
  <c r="T257" i="2"/>
  <c r="R257" i="2"/>
  <c r="W256" i="2"/>
  <c r="V256" i="2"/>
  <c r="U256" i="2"/>
  <c r="T256" i="2"/>
  <c r="R256" i="2"/>
  <c r="W255" i="2"/>
  <c r="V255" i="2"/>
  <c r="U255" i="2"/>
  <c r="T255" i="2"/>
  <c r="R255" i="2"/>
  <c r="W254" i="2"/>
  <c r="V254" i="2"/>
  <c r="U254" i="2"/>
  <c r="T254" i="2"/>
  <c r="R254" i="2"/>
  <c r="W253" i="2"/>
  <c r="V253" i="2"/>
  <c r="U253" i="2"/>
  <c r="T253" i="2"/>
  <c r="R253" i="2"/>
  <c r="W252" i="2"/>
  <c r="V252" i="2"/>
  <c r="U252" i="2"/>
  <c r="T252" i="2"/>
  <c r="W251" i="2"/>
  <c r="V251" i="2"/>
  <c r="U251" i="2"/>
  <c r="T251" i="2"/>
  <c r="R251" i="2"/>
  <c r="W250" i="2"/>
  <c r="V250" i="2"/>
  <c r="U250" i="2"/>
  <c r="T250" i="2"/>
  <c r="R250" i="2"/>
  <c r="W249" i="2"/>
  <c r="V249" i="2"/>
  <c r="U249" i="2"/>
  <c r="T249" i="2"/>
  <c r="R249" i="2"/>
  <c r="W248" i="2"/>
  <c r="V248" i="2"/>
  <c r="U248" i="2"/>
  <c r="T248" i="2"/>
  <c r="W247" i="2"/>
  <c r="V247" i="2"/>
  <c r="U247" i="2"/>
  <c r="T247" i="2"/>
  <c r="R247" i="2"/>
  <c r="W246" i="2"/>
  <c r="V246" i="2"/>
  <c r="U246" i="2"/>
  <c r="T246" i="2"/>
  <c r="R246" i="2"/>
  <c r="W245" i="2"/>
  <c r="V245" i="2"/>
  <c r="U245" i="2"/>
  <c r="T245" i="2"/>
  <c r="R245" i="2"/>
  <c r="W244" i="2"/>
  <c r="V244" i="2"/>
  <c r="U244" i="2"/>
  <c r="T244" i="2"/>
  <c r="R244" i="2"/>
  <c r="W243" i="2"/>
  <c r="V243" i="2"/>
  <c r="U243" i="2"/>
  <c r="T243" i="2"/>
  <c r="R243" i="2"/>
  <c r="W242" i="2"/>
  <c r="V242" i="2"/>
  <c r="U242" i="2"/>
  <c r="T242" i="2"/>
  <c r="R242" i="2"/>
  <c r="W241" i="2"/>
  <c r="V241" i="2"/>
  <c r="R241" i="2"/>
  <c r="W240" i="2"/>
  <c r="V240" i="2"/>
  <c r="U240" i="2"/>
  <c r="T240" i="2"/>
  <c r="R240" i="2"/>
  <c r="W239" i="2"/>
  <c r="V239" i="2"/>
  <c r="U239" i="2"/>
  <c r="T239" i="2"/>
  <c r="R239" i="2"/>
  <c r="W238" i="2"/>
  <c r="V238" i="2"/>
  <c r="U238" i="2"/>
  <c r="T238" i="2"/>
  <c r="W237" i="2"/>
  <c r="V237" i="2"/>
  <c r="U237" i="2"/>
  <c r="T237" i="2"/>
  <c r="R237" i="2"/>
  <c r="W236" i="2"/>
  <c r="V236" i="2"/>
  <c r="U236" i="2"/>
  <c r="T236" i="2"/>
  <c r="R236" i="2"/>
  <c r="W235" i="2"/>
  <c r="V235" i="2"/>
  <c r="U235" i="2"/>
  <c r="T235" i="2"/>
  <c r="R235" i="2"/>
  <c r="W234" i="2"/>
  <c r="V234" i="2"/>
  <c r="U234" i="2"/>
  <c r="T234" i="2"/>
  <c r="W233" i="2"/>
  <c r="V233" i="2"/>
  <c r="U233" i="2"/>
  <c r="T233" i="2"/>
  <c r="R233" i="2"/>
  <c r="W232" i="2"/>
  <c r="V232" i="2"/>
  <c r="U232" i="2"/>
  <c r="T232" i="2"/>
  <c r="R232" i="2"/>
  <c r="W231" i="2"/>
  <c r="V231" i="2"/>
  <c r="U231" i="2"/>
  <c r="T231" i="2"/>
  <c r="R231" i="2"/>
  <c r="W230" i="2"/>
  <c r="V230" i="2"/>
  <c r="U230" i="2"/>
  <c r="T230" i="2"/>
  <c r="R230" i="2"/>
  <c r="W229" i="2"/>
  <c r="V229" i="2"/>
  <c r="U229" i="2"/>
  <c r="T229" i="2"/>
  <c r="R229" i="2"/>
  <c r="W228" i="2"/>
  <c r="V228" i="2"/>
  <c r="U228" i="2"/>
  <c r="T228" i="2"/>
  <c r="R228" i="2"/>
  <c r="W227" i="2"/>
  <c r="V227" i="2"/>
  <c r="U227" i="2"/>
  <c r="T227" i="2"/>
  <c r="R227" i="2"/>
  <c r="W226" i="2"/>
  <c r="V226" i="2"/>
  <c r="U226" i="2"/>
  <c r="T226" i="2"/>
  <c r="R226" i="2"/>
  <c r="W225" i="2"/>
  <c r="V225" i="2"/>
  <c r="U225" i="2"/>
  <c r="T225" i="2"/>
  <c r="R225" i="2"/>
  <c r="W224" i="2"/>
  <c r="V224" i="2"/>
  <c r="U224" i="2"/>
  <c r="T224" i="2"/>
  <c r="R224" i="2"/>
  <c r="W223" i="2"/>
  <c r="V223" i="2"/>
  <c r="U223" i="2"/>
  <c r="T223" i="2"/>
  <c r="R223" i="2"/>
  <c r="W222" i="2"/>
  <c r="V222" i="2"/>
  <c r="U222" i="2"/>
  <c r="T222" i="2"/>
  <c r="R222" i="2"/>
  <c r="W221" i="2"/>
  <c r="V221" i="2"/>
  <c r="U221" i="2"/>
  <c r="T221" i="2"/>
  <c r="R221" i="2"/>
  <c r="W220" i="2"/>
  <c r="V220" i="2"/>
  <c r="W219" i="2"/>
  <c r="V219" i="2"/>
  <c r="U219" i="2"/>
  <c r="T219" i="2"/>
  <c r="R219" i="2"/>
  <c r="W218" i="2"/>
  <c r="V218" i="2"/>
  <c r="U218" i="2"/>
  <c r="T218" i="2"/>
  <c r="R218" i="2"/>
  <c r="W217" i="2"/>
  <c r="V217" i="2"/>
  <c r="U217" i="2"/>
  <c r="T217" i="2"/>
  <c r="R217" i="2"/>
  <c r="W216" i="2"/>
  <c r="V216" i="2"/>
  <c r="U216" i="2"/>
  <c r="T216" i="2"/>
  <c r="R216" i="2"/>
  <c r="W215" i="2"/>
  <c r="V215" i="2"/>
  <c r="U215" i="2"/>
  <c r="T215" i="2"/>
  <c r="R215" i="2"/>
  <c r="W214" i="2"/>
  <c r="V214" i="2"/>
  <c r="U214" i="2"/>
  <c r="T214" i="2"/>
  <c r="R214" i="2"/>
  <c r="W213" i="2"/>
  <c r="V213" i="2"/>
  <c r="U213" i="2"/>
  <c r="T213" i="2"/>
  <c r="R213" i="2"/>
  <c r="W212" i="2"/>
  <c r="V212" i="2"/>
  <c r="U212" i="2"/>
  <c r="T212" i="2"/>
  <c r="R212" i="2"/>
  <c r="W211" i="2"/>
  <c r="V211" i="2"/>
  <c r="U211" i="2"/>
  <c r="T211" i="2"/>
  <c r="R211" i="2"/>
  <c r="W210" i="2"/>
  <c r="V210" i="2"/>
  <c r="U210" i="2"/>
  <c r="T210" i="2"/>
  <c r="R210" i="2"/>
  <c r="W209" i="2"/>
  <c r="V209" i="2"/>
  <c r="U209" i="2"/>
  <c r="T209" i="2"/>
  <c r="R209" i="2"/>
  <c r="W208" i="2"/>
  <c r="V208" i="2"/>
  <c r="U208" i="2"/>
  <c r="T208" i="2"/>
  <c r="R208" i="2"/>
  <c r="W207" i="2"/>
  <c r="V207" i="2"/>
  <c r="U207" i="2"/>
  <c r="T207" i="2"/>
  <c r="R207" i="2"/>
  <c r="W206" i="2"/>
  <c r="V206" i="2"/>
  <c r="U206" i="2"/>
  <c r="T206" i="2"/>
  <c r="R206" i="2"/>
  <c r="W205" i="2"/>
  <c r="V205" i="2"/>
  <c r="U205" i="2"/>
  <c r="T205" i="2"/>
  <c r="R205" i="2"/>
  <c r="W204" i="2"/>
  <c r="V204" i="2"/>
  <c r="U204" i="2"/>
  <c r="T204" i="2"/>
  <c r="R204" i="2"/>
  <c r="W203" i="2"/>
  <c r="V203" i="2"/>
  <c r="U203" i="2"/>
  <c r="T203" i="2"/>
  <c r="R203" i="2"/>
  <c r="W202" i="2"/>
  <c r="V202" i="2"/>
  <c r="U202" i="2"/>
  <c r="T202" i="2"/>
  <c r="R202" i="2"/>
  <c r="W201" i="2"/>
  <c r="V201" i="2"/>
  <c r="U201" i="2"/>
  <c r="T201" i="2"/>
  <c r="R201" i="2"/>
  <c r="W200" i="2"/>
  <c r="V200" i="2"/>
  <c r="U200" i="2"/>
  <c r="T200" i="2"/>
  <c r="R200" i="2"/>
  <c r="W199" i="2"/>
  <c r="V199" i="2"/>
  <c r="U199" i="2"/>
  <c r="T199" i="2"/>
  <c r="R199" i="2"/>
  <c r="W198" i="2"/>
  <c r="V198" i="2"/>
  <c r="U198" i="2"/>
  <c r="T198" i="2"/>
  <c r="R198" i="2"/>
  <c r="W197" i="2"/>
  <c r="V197" i="2"/>
  <c r="U197" i="2"/>
  <c r="T197" i="2"/>
  <c r="R197" i="2"/>
  <c r="W196" i="2"/>
  <c r="V196" i="2"/>
  <c r="U196" i="2"/>
  <c r="T196" i="2"/>
  <c r="W195" i="2"/>
  <c r="V195" i="2"/>
  <c r="U195" i="2"/>
  <c r="T195" i="2"/>
  <c r="R195" i="2"/>
  <c r="W194" i="2"/>
  <c r="V194" i="2"/>
  <c r="U194" i="2"/>
  <c r="T194" i="2"/>
  <c r="R194" i="2"/>
  <c r="W193" i="2"/>
  <c r="V193" i="2"/>
  <c r="U193" i="2"/>
  <c r="T193" i="2"/>
  <c r="R193" i="2"/>
  <c r="W192" i="2"/>
  <c r="V192" i="2"/>
  <c r="R192" i="2"/>
  <c r="W191" i="2"/>
  <c r="V191" i="2"/>
  <c r="U191" i="2"/>
  <c r="T191" i="2"/>
  <c r="R191" i="2"/>
  <c r="W190" i="2"/>
  <c r="V190" i="2"/>
  <c r="U190" i="2"/>
  <c r="T190" i="2"/>
  <c r="R190" i="2"/>
  <c r="W189" i="2"/>
  <c r="V189" i="2"/>
  <c r="R189" i="2"/>
  <c r="W188" i="2"/>
  <c r="V188" i="2"/>
  <c r="U188" i="2"/>
  <c r="T188" i="2"/>
  <c r="R188" i="2"/>
  <c r="W187" i="2"/>
  <c r="V187" i="2"/>
  <c r="U187" i="2"/>
  <c r="T187" i="2"/>
  <c r="R187" i="2"/>
  <c r="W186" i="2"/>
  <c r="V186" i="2"/>
  <c r="U186" i="2"/>
  <c r="T186" i="2"/>
  <c r="R186" i="2"/>
  <c r="W185" i="2"/>
  <c r="V185" i="2"/>
  <c r="U185" i="2"/>
  <c r="T185" i="2"/>
  <c r="R185" i="2"/>
  <c r="W184" i="2"/>
  <c r="V184" i="2"/>
  <c r="U184" i="2"/>
  <c r="T184" i="2"/>
  <c r="R184" i="2"/>
  <c r="W183" i="2"/>
  <c r="V183" i="2"/>
  <c r="U183" i="2"/>
  <c r="T183" i="2"/>
  <c r="R183" i="2"/>
  <c r="W182" i="2"/>
  <c r="V182" i="2"/>
  <c r="U182" i="2"/>
  <c r="T182" i="2"/>
  <c r="R182" i="2"/>
  <c r="W181" i="2"/>
  <c r="V181" i="2"/>
  <c r="U181" i="2"/>
  <c r="T181" i="2"/>
  <c r="R181" i="2"/>
  <c r="W180" i="2"/>
  <c r="V180" i="2"/>
  <c r="U180" i="2"/>
  <c r="T180" i="2"/>
  <c r="R180" i="2"/>
  <c r="W179" i="2"/>
  <c r="V179" i="2"/>
  <c r="U179" i="2"/>
  <c r="T179" i="2"/>
  <c r="R179" i="2"/>
  <c r="W178" i="2"/>
  <c r="V178" i="2"/>
  <c r="U178" i="2"/>
  <c r="T178" i="2"/>
  <c r="R178" i="2"/>
  <c r="W177" i="2"/>
  <c r="V177" i="2"/>
  <c r="U177" i="2"/>
  <c r="T177" i="2"/>
  <c r="R177" i="2"/>
  <c r="W176" i="2"/>
  <c r="V176" i="2"/>
  <c r="U176" i="2"/>
  <c r="T176" i="2"/>
  <c r="R176" i="2"/>
  <c r="W175" i="2"/>
  <c r="V175" i="2"/>
  <c r="U175" i="2"/>
  <c r="T175" i="2"/>
  <c r="R175" i="2"/>
  <c r="W174" i="2"/>
  <c r="V174" i="2"/>
  <c r="U174" i="2"/>
  <c r="T174" i="2"/>
  <c r="R174" i="2"/>
  <c r="W173" i="2"/>
  <c r="V173" i="2"/>
  <c r="U173" i="2"/>
  <c r="T173" i="2"/>
  <c r="R173" i="2"/>
  <c r="W172" i="2"/>
  <c r="V172" i="2"/>
  <c r="U172" i="2"/>
  <c r="T172" i="2"/>
  <c r="R172" i="2"/>
  <c r="W171" i="2"/>
  <c r="V171" i="2"/>
  <c r="U171" i="2"/>
  <c r="T171" i="2"/>
  <c r="R171" i="2"/>
  <c r="W170" i="2"/>
  <c r="V170" i="2"/>
  <c r="U170" i="2"/>
  <c r="T170" i="2"/>
  <c r="R170" i="2"/>
  <c r="W169" i="2"/>
  <c r="V169" i="2"/>
  <c r="U169" i="2"/>
  <c r="T169" i="2"/>
  <c r="R169" i="2"/>
  <c r="W168" i="2"/>
  <c r="V168" i="2"/>
  <c r="U168" i="2"/>
  <c r="T168" i="2"/>
  <c r="W167" i="2"/>
  <c r="V167" i="2"/>
  <c r="U167" i="2"/>
  <c r="T167" i="2"/>
  <c r="R167" i="2"/>
  <c r="W166" i="2"/>
  <c r="V166" i="2"/>
  <c r="U166" i="2"/>
  <c r="T166" i="2"/>
  <c r="R166" i="2"/>
  <c r="W165" i="2"/>
  <c r="V165" i="2"/>
  <c r="U165" i="2"/>
  <c r="T165" i="2"/>
  <c r="R165" i="2"/>
  <c r="W164" i="2"/>
  <c r="V164" i="2"/>
  <c r="U164" i="2"/>
  <c r="T164" i="2"/>
  <c r="R164" i="2"/>
  <c r="W163" i="2"/>
  <c r="V163" i="2"/>
  <c r="U163" i="2"/>
  <c r="T163" i="2"/>
  <c r="R163" i="2"/>
  <c r="W162" i="2"/>
  <c r="V162" i="2"/>
  <c r="U162" i="2"/>
  <c r="T162" i="2"/>
  <c r="R162" i="2"/>
  <c r="W161" i="2"/>
  <c r="V161" i="2"/>
  <c r="U161" i="2"/>
  <c r="T161" i="2"/>
  <c r="R161" i="2"/>
  <c r="W160" i="2"/>
  <c r="V160" i="2"/>
  <c r="U160" i="2"/>
  <c r="T160" i="2"/>
  <c r="R160" i="2"/>
  <c r="W159" i="2"/>
  <c r="V159" i="2"/>
  <c r="U159" i="2"/>
  <c r="T159" i="2"/>
  <c r="R159" i="2"/>
  <c r="W158" i="2"/>
  <c r="V158" i="2"/>
  <c r="U158" i="2"/>
  <c r="T158" i="2"/>
  <c r="R158" i="2"/>
  <c r="W157" i="2"/>
  <c r="V157" i="2"/>
  <c r="U157" i="2"/>
  <c r="T157" i="2"/>
  <c r="R157" i="2"/>
  <c r="W156" i="2"/>
  <c r="V156" i="2"/>
  <c r="U156" i="2"/>
  <c r="T156" i="2"/>
  <c r="R156" i="2"/>
  <c r="W155" i="2"/>
  <c r="V155" i="2"/>
  <c r="U155" i="2"/>
  <c r="T155" i="2"/>
  <c r="R155" i="2"/>
  <c r="W154" i="2"/>
  <c r="V154" i="2"/>
  <c r="U154" i="2"/>
  <c r="T154" i="2"/>
  <c r="R154" i="2"/>
  <c r="W153" i="2"/>
  <c r="V153" i="2"/>
  <c r="U153" i="2"/>
  <c r="T153" i="2"/>
  <c r="R153" i="2"/>
  <c r="W152" i="2"/>
  <c r="V152" i="2"/>
  <c r="U152" i="2"/>
  <c r="T152" i="2"/>
  <c r="R152" i="2"/>
  <c r="W151" i="2"/>
  <c r="V151" i="2"/>
  <c r="U151" i="2"/>
  <c r="T151" i="2"/>
  <c r="R151" i="2"/>
  <c r="W150" i="2"/>
  <c r="V150" i="2"/>
  <c r="U150" i="2"/>
  <c r="T150" i="2"/>
  <c r="R150" i="2"/>
  <c r="W149" i="2"/>
  <c r="V149" i="2"/>
  <c r="U149" i="2"/>
  <c r="T149" i="2"/>
  <c r="R149" i="2"/>
  <c r="W148" i="2"/>
  <c r="V148" i="2"/>
  <c r="U148" i="2"/>
  <c r="T148" i="2"/>
  <c r="R148" i="2"/>
  <c r="W147" i="2"/>
  <c r="V147" i="2"/>
  <c r="U147" i="2"/>
  <c r="T147" i="2"/>
  <c r="R147" i="2"/>
  <c r="W146" i="2"/>
  <c r="V146" i="2"/>
  <c r="U146" i="2"/>
  <c r="T146" i="2"/>
  <c r="R146" i="2"/>
  <c r="W145" i="2"/>
  <c r="V145" i="2"/>
  <c r="U145" i="2"/>
  <c r="T145" i="2"/>
  <c r="R145" i="2"/>
  <c r="W144" i="2"/>
  <c r="V144" i="2"/>
  <c r="U144" i="2"/>
  <c r="T144" i="2"/>
  <c r="W143" i="2"/>
  <c r="V143" i="2"/>
  <c r="U143" i="2"/>
  <c r="T143" i="2"/>
  <c r="R143" i="2"/>
  <c r="W142" i="2"/>
  <c r="V142" i="2"/>
  <c r="U142" i="2"/>
  <c r="T142" i="2"/>
  <c r="R142" i="2"/>
  <c r="W141" i="2"/>
  <c r="V141" i="2"/>
  <c r="U141" i="2"/>
  <c r="T141" i="2"/>
  <c r="R141" i="2"/>
  <c r="W140" i="2"/>
  <c r="V140" i="2"/>
  <c r="U140" i="2"/>
  <c r="T140" i="2"/>
  <c r="R140" i="2"/>
  <c r="W139" i="2"/>
  <c r="V139" i="2"/>
  <c r="U139" i="2"/>
  <c r="T139" i="2"/>
  <c r="R139" i="2"/>
  <c r="W138" i="2"/>
  <c r="V138" i="2"/>
  <c r="U138" i="2"/>
  <c r="T138" i="2"/>
  <c r="R138" i="2"/>
  <c r="W137" i="2"/>
  <c r="V137" i="2"/>
  <c r="U137" i="2"/>
  <c r="T137" i="2"/>
  <c r="R137" i="2"/>
  <c r="W136" i="2"/>
  <c r="V136" i="2"/>
  <c r="U136" i="2"/>
  <c r="T136" i="2"/>
  <c r="R136" i="2"/>
  <c r="W135" i="2"/>
  <c r="V135" i="2"/>
  <c r="U135" i="2"/>
  <c r="T135" i="2"/>
  <c r="R135" i="2"/>
  <c r="W134" i="2"/>
  <c r="V134" i="2"/>
  <c r="U134" i="2"/>
  <c r="T134" i="2"/>
  <c r="R134" i="2"/>
  <c r="W133" i="2"/>
  <c r="V133" i="2"/>
  <c r="U133" i="2"/>
  <c r="T133" i="2"/>
  <c r="R133" i="2"/>
  <c r="W132" i="2"/>
  <c r="V132" i="2"/>
  <c r="U132" i="2"/>
  <c r="T132" i="2"/>
  <c r="R132" i="2"/>
  <c r="W131" i="2"/>
  <c r="V131" i="2"/>
  <c r="U131" i="2"/>
  <c r="T131" i="2"/>
  <c r="R131" i="2"/>
  <c r="W130" i="2"/>
  <c r="V130" i="2"/>
  <c r="U130" i="2"/>
  <c r="T130" i="2"/>
  <c r="R130" i="2"/>
  <c r="W129" i="2"/>
  <c r="V129" i="2"/>
  <c r="R129" i="2"/>
  <c r="W128" i="2"/>
  <c r="V128" i="2"/>
  <c r="U128" i="2"/>
  <c r="T128" i="2"/>
  <c r="R128" i="2"/>
  <c r="W127" i="2"/>
  <c r="V127" i="2"/>
  <c r="U127" i="2"/>
  <c r="T127" i="2"/>
  <c r="R127" i="2"/>
  <c r="W126" i="2"/>
  <c r="V126" i="2"/>
  <c r="U126" i="2"/>
  <c r="T126" i="2"/>
  <c r="R126" i="2"/>
  <c r="W125" i="2"/>
  <c r="V125" i="2"/>
  <c r="U125" i="2"/>
  <c r="T125" i="2"/>
  <c r="R125" i="2"/>
  <c r="W124" i="2"/>
  <c r="V124" i="2"/>
  <c r="U124" i="2"/>
  <c r="T124" i="2"/>
  <c r="R124" i="2"/>
  <c r="W123" i="2"/>
  <c r="V123" i="2"/>
  <c r="U123" i="2"/>
  <c r="T123" i="2"/>
  <c r="R123" i="2"/>
  <c r="W122" i="2"/>
  <c r="V122" i="2"/>
  <c r="U122" i="2"/>
  <c r="T122" i="2"/>
  <c r="R122" i="2"/>
  <c r="W121" i="2"/>
  <c r="V121" i="2"/>
  <c r="U121" i="2"/>
  <c r="T121" i="2"/>
  <c r="R121" i="2"/>
  <c r="W120" i="2"/>
  <c r="V120" i="2"/>
  <c r="U120" i="2"/>
  <c r="T120" i="2"/>
  <c r="R120" i="2"/>
  <c r="W119" i="2"/>
  <c r="V119" i="2"/>
  <c r="U119" i="2"/>
  <c r="T119" i="2"/>
  <c r="R119" i="2"/>
  <c r="W118" i="2"/>
  <c r="V118" i="2"/>
  <c r="U118" i="2"/>
  <c r="T118" i="2"/>
  <c r="R118" i="2"/>
  <c r="W117" i="2"/>
  <c r="V117" i="2"/>
  <c r="U117" i="2"/>
  <c r="T117" i="2"/>
  <c r="R117" i="2"/>
  <c r="W116" i="2"/>
  <c r="V116" i="2"/>
  <c r="U116" i="2"/>
  <c r="T116" i="2"/>
  <c r="R116" i="2"/>
  <c r="W115" i="2"/>
  <c r="V115" i="2"/>
  <c r="U115" i="2"/>
  <c r="T115" i="2"/>
  <c r="R115" i="2"/>
  <c r="W114" i="2"/>
  <c r="V114" i="2"/>
  <c r="U114" i="2"/>
  <c r="T114" i="2"/>
  <c r="R114" i="2"/>
  <c r="W113" i="2"/>
  <c r="V113" i="2"/>
  <c r="U113" i="2"/>
  <c r="T113" i="2"/>
  <c r="R113" i="2"/>
  <c r="W112" i="2"/>
  <c r="V112" i="2"/>
  <c r="U112" i="2"/>
  <c r="T112" i="2"/>
  <c r="R112" i="2"/>
  <c r="W111" i="2"/>
  <c r="V111" i="2"/>
  <c r="U111" i="2"/>
  <c r="T111" i="2"/>
  <c r="R111" i="2"/>
  <c r="W110" i="2"/>
  <c r="V110" i="2"/>
  <c r="U110" i="2"/>
  <c r="T110" i="2"/>
  <c r="R110" i="2"/>
  <c r="W109" i="2"/>
  <c r="V109" i="2"/>
  <c r="U109" i="2"/>
  <c r="T109" i="2"/>
  <c r="R109" i="2"/>
  <c r="W108" i="2"/>
  <c r="V108" i="2"/>
  <c r="U108" i="2"/>
  <c r="T108" i="2"/>
  <c r="R108" i="2"/>
  <c r="W107" i="2"/>
  <c r="V107" i="2"/>
  <c r="U107" i="2"/>
  <c r="T107" i="2"/>
  <c r="R107" i="2"/>
  <c r="W106" i="2"/>
  <c r="V106" i="2"/>
  <c r="U106" i="2"/>
  <c r="T106" i="2"/>
  <c r="W105" i="2"/>
  <c r="V105" i="2"/>
  <c r="U105" i="2"/>
  <c r="T105" i="2"/>
  <c r="R105" i="2"/>
  <c r="W104" i="2"/>
  <c r="V104" i="2"/>
  <c r="U104" i="2"/>
  <c r="T104" i="2"/>
  <c r="R104" i="2"/>
  <c r="W103" i="2"/>
  <c r="V103" i="2"/>
  <c r="U103" i="2"/>
  <c r="T103" i="2"/>
  <c r="R103" i="2"/>
  <c r="W102" i="2"/>
  <c r="V102" i="2"/>
  <c r="U102" i="2"/>
  <c r="T102" i="2"/>
  <c r="R102" i="2"/>
  <c r="W101" i="2"/>
  <c r="V101" i="2"/>
  <c r="U101" i="2"/>
  <c r="T101" i="2"/>
  <c r="R101" i="2"/>
  <c r="W100" i="2"/>
  <c r="V100" i="2"/>
  <c r="U100" i="2"/>
  <c r="T100" i="2"/>
  <c r="R100" i="2"/>
  <c r="W99" i="2"/>
  <c r="V99" i="2"/>
  <c r="U99" i="2"/>
  <c r="T99" i="2"/>
  <c r="R99" i="2"/>
  <c r="W98" i="2"/>
  <c r="V98" i="2"/>
  <c r="U98" i="2"/>
  <c r="T98" i="2"/>
  <c r="R98" i="2"/>
  <c r="W97" i="2"/>
  <c r="V97" i="2"/>
  <c r="U97" i="2"/>
  <c r="T97" i="2"/>
  <c r="R97" i="2"/>
  <c r="W96" i="2"/>
  <c r="V96" i="2"/>
  <c r="U96" i="2"/>
  <c r="T96" i="2"/>
  <c r="R96" i="2"/>
  <c r="W95" i="2"/>
  <c r="V95" i="2"/>
  <c r="U95" i="2"/>
  <c r="T95" i="2"/>
  <c r="R95" i="2"/>
  <c r="W94" i="2"/>
  <c r="V94" i="2"/>
  <c r="U94" i="2"/>
  <c r="T94" i="2"/>
  <c r="R94" i="2"/>
  <c r="W93" i="2"/>
  <c r="V93" i="2"/>
  <c r="U93" i="2"/>
  <c r="T93" i="2"/>
  <c r="R93" i="2"/>
  <c r="W92" i="2"/>
  <c r="V92" i="2"/>
  <c r="U92" i="2"/>
  <c r="T92" i="2"/>
  <c r="R92" i="2"/>
  <c r="W91" i="2"/>
  <c r="V91" i="2"/>
  <c r="U91" i="2"/>
  <c r="T91" i="2"/>
  <c r="R91" i="2"/>
  <c r="W90" i="2"/>
  <c r="V90" i="2"/>
  <c r="U90" i="2"/>
  <c r="T90" i="2"/>
  <c r="R90" i="2"/>
  <c r="W89" i="2"/>
  <c r="V89" i="2"/>
  <c r="U89" i="2"/>
  <c r="T89" i="2"/>
  <c r="R89" i="2"/>
  <c r="W88" i="2"/>
  <c r="V88" i="2"/>
  <c r="U88" i="2"/>
  <c r="T88" i="2"/>
  <c r="R88" i="2"/>
  <c r="W87" i="2"/>
  <c r="V87" i="2"/>
  <c r="U87" i="2"/>
  <c r="T87" i="2"/>
  <c r="R87" i="2"/>
  <c r="W86" i="2"/>
  <c r="V86" i="2"/>
  <c r="U86" i="2"/>
  <c r="T86" i="2"/>
  <c r="R86" i="2"/>
  <c r="W85" i="2"/>
  <c r="V85" i="2"/>
  <c r="U85" i="2"/>
  <c r="T85" i="2"/>
  <c r="R85" i="2"/>
  <c r="W84" i="2"/>
  <c r="V84" i="2"/>
  <c r="U84" i="2"/>
  <c r="T84" i="2"/>
  <c r="R84" i="2"/>
  <c r="W83" i="2"/>
  <c r="V83" i="2"/>
  <c r="U83" i="2"/>
  <c r="T83" i="2"/>
  <c r="R83" i="2"/>
  <c r="W82" i="2"/>
  <c r="V82" i="2"/>
  <c r="U82" i="2"/>
  <c r="T82" i="2"/>
  <c r="W81" i="2"/>
  <c r="V81" i="2"/>
  <c r="U81" i="2"/>
  <c r="T81" i="2"/>
  <c r="R81" i="2"/>
  <c r="W80" i="2"/>
  <c r="V80" i="2"/>
  <c r="U80" i="2"/>
  <c r="T80" i="2"/>
  <c r="R80" i="2"/>
  <c r="W79" i="2"/>
  <c r="V79" i="2"/>
  <c r="U79" i="2"/>
  <c r="T79" i="2"/>
  <c r="R79" i="2"/>
  <c r="W78" i="2"/>
  <c r="V78" i="2"/>
  <c r="U78" i="2"/>
  <c r="T78" i="2"/>
  <c r="R78" i="2"/>
  <c r="W77" i="2"/>
  <c r="V77" i="2"/>
  <c r="U77" i="2"/>
  <c r="T77" i="2"/>
  <c r="R77" i="2"/>
  <c r="W76" i="2"/>
  <c r="V76" i="2"/>
  <c r="U76" i="2"/>
  <c r="T76" i="2"/>
  <c r="R76" i="2"/>
  <c r="W75" i="2"/>
  <c r="V75" i="2"/>
  <c r="U75" i="2"/>
  <c r="T75" i="2"/>
  <c r="R75" i="2"/>
  <c r="W74" i="2"/>
  <c r="V74" i="2"/>
  <c r="U74" i="2"/>
  <c r="T74" i="2"/>
  <c r="R74" i="2"/>
  <c r="W73" i="2"/>
  <c r="V73" i="2"/>
  <c r="U73" i="2"/>
  <c r="T73" i="2"/>
  <c r="R73" i="2"/>
  <c r="W72" i="2"/>
  <c r="V72" i="2"/>
  <c r="U72" i="2"/>
  <c r="T72" i="2"/>
  <c r="R72" i="2"/>
  <c r="W71" i="2"/>
  <c r="V71" i="2"/>
  <c r="U71" i="2"/>
  <c r="T71" i="2"/>
  <c r="R71" i="2"/>
  <c r="W70" i="2"/>
  <c r="V70" i="2"/>
  <c r="U70" i="2"/>
  <c r="T70" i="2"/>
  <c r="R70" i="2"/>
  <c r="W69" i="2"/>
  <c r="V69" i="2"/>
  <c r="U69" i="2"/>
  <c r="T69" i="2"/>
  <c r="R69" i="2"/>
  <c r="W68" i="2"/>
  <c r="V68" i="2"/>
  <c r="U68" i="2"/>
  <c r="T68" i="2"/>
  <c r="R68" i="2"/>
  <c r="W67" i="2"/>
  <c r="V67" i="2"/>
  <c r="U67" i="2"/>
  <c r="T67" i="2"/>
  <c r="R67" i="2"/>
  <c r="W66" i="2"/>
  <c r="V66" i="2"/>
  <c r="U66" i="2"/>
  <c r="T66" i="2"/>
  <c r="R66" i="2"/>
  <c r="W65" i="2"/>
  <c r="V65" i="2"/>
  <c r="U65" i="2"/>
  <c r="T65" i="2"/>
  <c r="R65" i="2"/>
  <c r="W64" i="2"/>
  <c r="V64" i="2"/>
  <c r="U64" i="2"/>
  <c r="T64" i="2"/>
  <c r="R64" i="2"/>
  <c r="W63" i="2"/>
  <c r="V63" i="2"/>
  <c r="U63" i="2"/>
  <c r="T63" i="2"/>
  <c r="R63" i="2"/>
  <c r="W62" i="2"/>
  <c r="V62" i="2"/>
  <c r="U62" i="2"/>
  <c r="T62" i="2"/>
  <c r="R62" i="2"/>
  <c r="W61" i="2"/>
  <c r="V61" i="2"/>
  <c r="U61" i="2"/>
  <c r="T61" i="2"/>
  <c r="R61" i="2"/>
  <c r="W60" i="2"/>
  <c r="V60" i="2"/>
  <c r="U60" i="2"/>
  <c r="T60" i="2"/>
  <c r="R60" i="2"/>
  <c r="W59" i="2"/>
  <c r="V59" i="2"/>
  <c r="U59" i="2"/>
  <c r="T59" i="2"/>
  <c r="R59" i="2"/>
  <c r="W58" i="2"/>
  <c r="V58" i="2"/>
  <c r="U58" i="2"/>
  <c r="T58" i="2"/>
  <c r="R58" i="2"/>
  <c r="W57" i="2"/>
  <c r="V57" i="2"/>
  <c r="U57" i="2"/>
  <c r="T57" i="2"/>
  <c r="R57" i="2"/>
  <c r="W56" i="2"/>
  <c r="V56" i="2"/>
  <c r="U56" i="2"/>
  <c r="T56" i="2"/>
  <c r="R56" i="2"/>
  <c r="W55" i="2"/>
  <c r="V55" i="2"/>
  <c r="U55" i="2"/>
  <c r="T55" i="2"/>
  <c r="R55" i="2"/>
  <c r="W54" i="2"/>
  <c r="V54" i="2"/>
  <c r="U54" i="2"/>
  <c r="T54" i="2"/>
  <c r="R54" i="2"/>
  <c r="W53" i="2"/>
  <c r="V53" i="2"/>
  <c r="U53" i="2"/>
  <c r="T53" i="2"/>
  <c r="R53" i="2"/>
  <c r="W52" i="2"/>
  <c r="V52" i="2"/>
  <c r="U52" i="2"/>
  <c r="T52" i="2"/>
  <c r="R52" i="2"/>
  <c r="W51" i="2"/>
  <c r="V51" i="2"/>
  <c r="U51" i="2"/>
  <c r="T51" i="2"/>
  <c r="R51" i="2"/>
  <c r="W50" i="2"/>
  <c r="V50" i="2"/>
  <c r="U50" i="2"/>
  <c r="T50" i="2"/>
  <c r="R50" i="2"/>
  <c r="W49" i="2"/>
  <c r="V49" i="2"/>
  <c r="U49" i="2"/>
  <c r="T49" i="2"/>
  <c r="R49" i="2"/>
  <c r="W48" i="2"/>
  <c r="V48" i="2"/>
  <c r="U48" i="2"/>
  <c r="T48" i="2"/>
  <c r="R48" i="2"/>
  <c r="W47" i="2"/>
  <c r="V47" i="2"/>
  <c r="U47" i="2"/>
  <c r="T47" i="2"/>
  <c r="R47" i="2"/>
  <c r="W46" i="2"/>
  <c r="V46" i="2"/>
  <c r="U46" i="2"/>
  <c r="T46" i="2"/>
  <c r="R46" i="2"/>
  <c r="W45" i="2"/>
  <c r="V45" i="2"/>
  <c r="U45" i="2"/>
  <c r="T45" i="2"/>
  <c r="R45" i="2"/>
  <c r="W44" i="2"/>
  <c r="V44" i="2"/>
  <c r="U44" i="2"/>
  <c r="T44" i="2"/>
  <c r="R44" i="2"/>
  <c r="W43" i="2"/>
  <c r="V43" i="2"/>
  <c r="U43" i="2"/>
  <c r="T43" i="2"/>
  <c r="R43" i="2"/>
  <c r="W42" i="2"/>
  <c r="V42" i="2"/>
  <c r="U42" i="2"/>
  <c r="T42" i="2"/>
  <c r="R42" i="2"/>
  <c r="W41" i="2"/>
  <c r="V41" i="2"/>
  <c r="U41" i="2"/>
  <c r="T41" i="2"/>
  <c r="R41" i="2"/>
  <c r="W40" i="2"/>
  <c r="V40" i="2"/>
  <c r="U40" i="2"/>
  <c r="T40" i="2"/>
  <c r="R40" i="2"/>
  <c r="W39" i="2"/>
  <c r="V39" i="2"/>
  <c r="R39" i="2"/>
  <c r="W38" i="2"/>
  <c r="V38" i="2"/>
  <c r="U38" i="2"/>
  <c r="T38" i="2"/>
  <c r="R38" i="2"/>
  <c r="W37" i="2"/>
  <c r="V37" i="2"/>
  <c r="U37" i="2"/>
  <c r="T37" i="2"/>
  <c r="R37" i="2"/>
  <c r="W36" i="2"/>
  <c r="V36" i="2"/>
  <c r="U36" i="2"/>
  <c r="T36" i="2"/>
  <c r="R36" i="2"/>
  <c r="W35" i="2"/>
  <c r="V35" i="2"/>
  <c r="U35" i="2"/>
  <c r="T35" i="2"/>
  <c r="R35" i="2"/>
  <c r="W34" i="2"/>
  <c r="V34" i="2"/>
  <c r="U34" i="2"/>
  <c r="T34" i="2"/>
  <c r="R34" i="2"/>
  <c r="W33" i="2"/>
  <c r="V33" i="2"/>
  <c r="U33" i="2"/>
  <c r="T33" i="2"/>
  <c r="R33" i="2"/>
  <c r="W32" i="2"/>
  <c r="V32" i="2"/>
  <c r="U32" i="2"/>
  <c r="T32" i="2"/>
  <c r="R32" i="2"/>
  <c r="W31" i="2"/>
  <c r="V31" i="2"/>
  <c r="U31" i="2"/>
  <c r="T31" i="2"/>
  <c r="R31" i="2"/>
  <c r="W30" i="2"/>
  <c r="V30" i="2"/>
  <c r="U30" i="2"/>
  <c r="T30" i="2"/>
  <c r="R30" i="2"/>
  <c r="W29" i="2"/>
  <c r="V29" i="2"/>
  <c r="U29" i="2"/>
  <c r="T29" i="2"/>
  <c r="R29" i="2"/>
  <c r="W28" i="2"/>
  <c r="V28" i="2"/>
  <c r="U28" i="2"/>
  <c r="T28" i="2"/>
  <c r="R28" i="2"/>
  <c r="W27" i="2"/>
  <c r="V27" i="2"/>
  <c r="U27" i="2"/>
  <c r="T27" i="2"/>
  <c r="R27" i="2"/>
  <c r="W26" i="2"/>
  <c r="V26" i="2"/>
  <c r="U26" i="2"/>
  <c r="T26" i="2"/>
  <c r="R26" i="2"/>
  <c r="W25" i="2"/>
  <c r="V25" i="2"/>
  <c r="R25" i="2"/>
  <c r="W24" i="2"/>
  <c r="V24" i="2"/>
  <c r="U24" i="2"/>
  <c r="T24" i="2"/>
  <c r="R24" i="2"/>
  <c r="W23" i="2"/>
  <c r="V23" i="2"/>
  <c r="U23" i="2"/>
  <c r="T23" i="2"/>
  <c r="R23" i="2"/>
  <c r="W22" i="2"/>
  <c r="V22" i="2"/>
  <c r="U22" i="2"/>
  <c r="T22" i="2"/>
  <c r="R22" i="2"/>
  <c r="W21" i="2"/>
  <c r="V21" i="2"/>
  <c r="U21" i="2"/>
  <c r="T21" i="2"/>
  <c r="R21" i="2"/>
  <c r="W20" i="2"/>
  <c r="V20" i="2"/>
  <c r="U20" i="2"/>
  <c r="T20" i="2"/>
  <c r="R20" i="2"/>
  <c r="W19" i="2"/>
  <c r="V19" i="2"/>
  <c r="U19" i="2"/>
  <c r="T19" i="2"/>
  <c r="R19" i="2"/>
  <c r="W18" i="2"/>
  <c r="V18" i="2"/>
  <c r="U18" i="2"/>
  <c r="T18" i="2"/>
  <c r="R18" i="2"/>
  <c r="W17" i="2"/>
  <c r="V17" i="2"/>
  <c r="U17" i="2"/>
  <c r="T17" i="2"/>
  <c r="R17" i="2"/>
  <c r="W16" i="2"/>
  <c r="V16" i="2"/>
  <c r="U16" i="2"/>
  <c r="T16" i="2"/>
  <c r="R16" i="2"/>
  <c r="W15" i="2"/>
  <c r="V15" i="2"/>
  <c r="U15" i="2"/>
  <c r="T15" i="2"/>
  <c r="R15" i="2"/>
  <c r="W14" i="2"/>
  <c r="V14" i="2"/>
  <c r="U14" i="2"/>
  <c r="T14" i="2"/>
  <c r="R14" i="2"/>
  <c r="W13" i="2"/>
  <c r="V13" i="2"/>
  <c r="U13" i="2"/>
  <c r="T13" i="2"/>
  <c r="R13" i="2"/>
  <c r="W12" i="2"/>
  <c r="V12" i="2"/>
  <c r="U12" i="2"/>
  <c r="T12" i="2"/>
  <c r="R12" i="2"/>
  <c r="W11" i="2"/>
  <c r="V11" i="2"/>
  <c r="U11" i="2"/>
  <c r="T11" i="2"/>
  <c r="R11" i="2"/>
  <c r="W10" i="2"/>
  <c r="V10" i="2"/>
  <c r="U10" i="2"/>
  <c r="T10" i="2"/>
  <c r="R10" i="2"/>
  <c r="W9" i="2"/>
  <c r="V9" i="2"/>
  <c r="U9" i="2"/>
  <c r="T9" i="2"/>
  <c r="R9" i="2"/>
  <c r="W8" i="2"/>
  <c r="V8" i="2"/>
  <c r="U8" i="2"/>
  <c r="T8" i="2"/>
  <c r="R8" i="2"/>
  <c r="W7" i="2"/>
  <c r="V7" i="2"/>
  <c r="U7" i="2"/>
  <c r="T7" i="2"/>
  <c r="R7" i="2"/>
  <c r="W6" i="2"/>
  <c r="V6" i="2"/>
  <c r="U6" i="2"/>
  <c r="T6" i="2"/>
  <c r="R6" i="2"/>
  <c r="W5" i="2"/>
  <c r="V5" i="2"/>
  <c r="U5" i="2"/>
  <c r="T5" i="2"/>
  <c r="R5" i="2"/>
  <c r="P32" i="1"/>
  <c r="Q29" i="1" s="1"/>
  <c r="M32" i="1"/>
  <c r="V29" i="1"/>
  <c r="U29" i="1"/>
  <c r="T29" i="1"/>
  <c r="S29" i="1"/>
  <c r="V28" i="1"/>
  <c r="U28" i="1"/>
  <c r="T28" i="1"/>
  <c r="S28" i="1"/>
  <c r="V27" i="1"/>
  <c r="U27" i="1"/>
  <c r="V26" i="1"/>
  <c r="U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Q18" i="1"/>
  <c r="V17" i="1"/>
  <c r="U17" i="1"/>
  <c r="T17" i="1"/>
  <c r="S17" i="1"/>
  <c r="V16" i="1"/>
  <c r="U16" i="1"/>
  <c r="T16" i="1"/>
  <c r="S16" i="1"/>
  <c r="V15" i="1"/>
  <c r="U15" i="1"/>
  <c r="T15" i="1"/>
  <c r="S15" i="1"/>
  <c r="V14" i="1"/>
  <c r="U14" i="1"/>
  <c r="T14" i="1"/>
  <c r="S14" i="1"/>
  <c r="V13" i="1"/>
  <c r="U13" i="1"/>
  <c r="T13" i="1"/>
  <c r="S13" i="1"/>
  <c r="Q13" i="1"/>
  <c r="V12" i="1"/>
  <c r="U12" i="1"/>
  <c r="T12" i="1"/>
  <c r="S12" i="1"/>
  <c r="V11" i="1"/>
  <c r="U11" i="1"/>
  <c r="T11" i="1"/>
  <c r="S11" i="1"/>
  <c r="V10" i="1"/>
  <c r="U10" i="1"/>
  <c r="T10" i="1"/>
  <c r="S10" i="1"/>
  <c r="V9" i="1"/>
  <c r="U9" i="1"/>
  <c r="T9" i="1"/>
  <c r="S9" i="1"/>
  <c r="V8" i="1"/>
  <c r="U8" i="1"/>
  <c r="T8" i="1"/>
  <c r="S8" i="1"/>
  <c r="V7" i="1"/>
  <c r="U7" i="1"/>
  <c r="T7" i="1"/>
  <c r="S7" i="1"/>
  <c r="V6" i="1"/>
  <c r="U6" i="1"/>
  <c r="T6" i="1"/>
  <c r="S6" i="1"/>
  <c r="V5" i="1"/>
  <c r="U5" i="1"/>
  <c r="T5" i="1"/>
  <c r="S5" i="1"/>
  <c r="U32" i="1" l="1"/>
  <c r="O11" i="1" s="1"/>
  <c r="Q5" i="1"/>
  <c r="Q10" i="1"/>
  <c r="Q6" i="1"/>
  <c r="Q23" i="1"/>
  <c r="Q11" i="1"/>
  <c r="Q21" i="1"/>
  <c r="Q7" i="1"/>
  <c r="Q28" i="1"/>
  <c r="Q24" i="1"/>
  <c r="Q12" i="1"/>
  <c r="Q20" i="1"/>
  <c r="Q16" i="1"/>
  <c r="Q8" i="1"/>
  <c r="Q15" i="1"/>
  <c r="Q19" i="1"/>
  <c r="Q27" i="1"/>
  <c r="Q26" i="1"/>
  <c r="Q22" i="1"/>
  <c r="Q25" i="1"/>
  <c r="Q17" i="1"/>
  <c r="Q9" i="1"/>
  <c r="Q14" i="1"/>
  <c r="N36" i="1"/>
  <c r="O313" i="2"/>
  <c r="V309" i="2"/>
  <c r="P134" i="2" s="1"/>
  <c r="S134" i="2" s="1"/>
  <c r="R82" i="2"/>
  <c r="R106" i="2"/>
  <c r="R144" i="2"/>
  <c r="R168" i="2"/>
  <c r="R196" i="2"/>
  <c r="R220" i="2"/>
  <c r="R234" i="2"/>
  <c r="R248" i="2"/>
  <c r="R304" i="2"/>
  <c r="R238" i="2"/>
  <c r="R252" i="2"/>
  <c r="P294" i="2" l="1"/>
  <c r="S294" i="2" s="1"/>
  <c r="P174" i="2"/>
  <c r="S174" i="2" s="1"/>
  <c r="P283" i="2"/>
  <c r="S283" i="2" s="1"/>
  <c r="P190" i="2"/>
  <c r="S190" i="2" s="1"/>
  <c r="P110" i="2"/>
  <c r="S110" i="2" s="1"/>
  <c r="P7" i="2"/>
  <c r="S7" i="2" s="1"/>
  <c r="P49" i="2"/>
  <c r="S49" i="2" s="1"/>
  <c r="P83" i="2"/>
  <c r="S83" i="2" s="1"/>
  <c r="P56" i="2"/>
  <c r="S56" i="2" s="1"/>
  <c r="P236" i="2"/>
  <c r="S236" i="2" s="1"/>
  <c r="R22" i="1"/>
  <c r="P200" i="2"/>
  <c r="S200" i="2" s="1"/>
  <c r="P57" i="2"/>
  <c r="S57" i="2" s="1"/>
  <c r="P104" i="2"/>
  <c r="S104" i="2" s="1"/>
  <c r="O14" i="1"/>
  <c r="R14" i="1" s="1"/>
  <c r="P280" i="2"/>
  <c r="S280" i="2" s="1"/>
  <c r="P122" i="2"/>
  <c r="S122" i="2" s="1"/>
  <c r="P262" i="2"/>
  <c r="S262" i="2" s="1"/>
  <c r="P167" i="2"/>
  <c r="S167" i="2" s="1"/>
  <c r="P224" i="2"/>
  <c r="S224" i="2" s="1"/>
  <c r="P42" i="2"/>
  <c r="S42" i="2" s="1"/>
  <c r="P273" i="2"/>
  <c r="S273" i="2" s="1"/>
  <c r="P165" i="2"/>
  <c r="S165" i="2" s="1"/>
  <c r="P237" i="2"/>
  <c r="S237" i="2" s="1"/>
  <c r="P93" i="2"/>
  <c r="S93" i="2" s="1"/>
  <c r="P228" i="2"/>
  <c r="S228" i="2" s="1"/>
  <c r="P22" i="2"/>
  <c r="S22" i="2" s="1"/>
  <c r="P86" i="2"/>
  <c r="S86" i="2" s="1"/>
  <c r="P26" i="2"/>
  <c r="S26" i="2" s="1"/>
  <c r="P129" i="2"/>
  <c r="S129" i="2" s="1"/>
  <c r="P231" i="2"/>
  <c r="S231" i="2" s="1"/>
  <c r="P241" i="2"/>
  <c r="S241" i="2" s="1"/>
  <c r="P245" i="2"/>
  <c r="S245" i="2" s="1"/>
  <c r="P171" i="2"/>
  <c r="S171" i="2" s="1"/>
  <c r="R17" i="1"/>
  <c r="O18" i="1"/>
  <c r="R18" i="1" s="1"/>
  <c r="P202" i="2"/>
  <c r="S202" i="2" s="1"/>
  <c r="P218" i="2"/>
  <c r="S218" i="2" s="1"/>
  <c r="P147" i="2"/>
  <c r="S147" i="2" s="1"/>
  <c r="P27" i="2"/>
  <c r="S27" i="2" s="1"/>
  <c r="P255" i="2"/>
  <c r="S255" i="2" s="1"/>
  <c r="O26" i="1"/>
  <c r="R26" i="1" s="1"/>
  <c r="P270" i="2"/>
  <c r="S270" i="2" s="1"/>
  <c r="P138" i="2"/>
  <c r="S138" i="2" s="1"/>
  <c r="P219" i="2"/>
  <c r="S219" i="2" s="1"/>
  <c r="P143" i="2"/>
  <c r="S143" i="2" s="1"/>
  <c r="P254" i="2"/>
  <c r="S254" i="2" s="1"/>
  <c r="P136" i="2"/>
  <c r="S136" i="2" s="1"/>
  <c r="P81" i="2"/>
  <c r="S81" i="2" s="1"/>
  <c r="P34" i="2"/>
  <c r="S34" i="2" s="1"/>
  <c r="P238" i="2"/>
  <c r="S238" i="2" s="1"/>
  <c r="P250" i="2"/>
  <c r="S250" i="2" s="1"/>
  <c r="P296" i="2"/>
  <c r="S296" i="2" s="1"/>
  <c r="P69" i="2"/>
  <c r="S69" i="2" s="1"/>
  <c r="P39" i="2"/>
  <c r="S39" i="2" s="1"/>
  <c r="P175" i="2"/>
  <c r="S175" i="2" s="1"/>
  <c r="P15" i="2"/>
  <c r="S15" i="2" s="1"/>
  <c r="P269" i="2"/>
  <c r="S269" i="2" s="1"/>
  <c r="P287" i="2"/>
  <c r="S287" i="2" s="1"/>
  <c r="P91" i="2"/>
  <c r="S91" i="2" s="1"/>
  <c r="P221" i="2"/>
  <c r="S221" i="2" s="1"/>
  <c r="P176" i="2"/>
  <c r="S176" i="2" s="1"/>
  <c r="P300" i="2"/>
  <c r="S300" i="2" s="1"/>
  <c r="P244" i="2"/>
  <c r="S244" i="2" s="1"/>
  <c r="P230" i="2"/>
  <c r="S230" i="2" s="1"/>
  <c r="P216" i="2"/>
  <c r="S216" i="2" s="1"/>
  <c r="P292" i="2"/>
  <c r="S292" i="2" s="1"/>
  <c r="P278" i="2"/>
  <c r="S278" i="2" s="1"/>
  <c r="P264" i="2"/>
  <c r="S264" i="2" s="1"/>
  <c r="P226" i="2"/>
  <c r="S226" i="2" s="1"/>
  <c r="P212" i="2"/>
  <c r="S212" i="2" s="1"/>
  <c r="P184" i="2"/>
  <c r="S184" i="2" s="1"/>
  <c r="P160" i="2"/>
  <c r="S160" i="2" s="1"/>
  <c r="P304" i="2"/>
  <c r="S304" i="2" s="1"/>
  <c r="P248" i="2"/>
  <c r="S248" i="2" s="1"/>
  <c r="P234" i="2"/>
  <c r="S234" i="2" s="1"/>
  <c r="P196" i="2"/>
  <c r="S196" i="2" s="1"/>
  <c r="P168" i="2"/>
  <c r="S168" i="2" s="1"/>
  <c r="P144" i="2"/>
  <c r="S144" i="2" s="1"/>
  <c r="P106" i="2"/>
  <c r="S106" i="2" s="1"/>
  <c r="P82" i="2"/>
  <c r="S82" i="2" s="1"/>
  <c r="P58" i="2"/>
  <c r="S58" i="2" s="1"/>
  <c r="P6" i="2"/>
  <c r="S6" i="2" s="1"/>
  <c r="P185" i="2"/>
  <c r="S185" i="2" s="1"/>
  <c r="P161" i="2"/>
  <c r="S161" i="2" s="1"/>
  <c r="P137" i="2"/>
  <c r="S137" i="2" s="1"/>
  <c r="P293" i="2"/>
  <c r="S293" i="2" s="1"/>
  <c r="P279" i="2"/>
  <c r="S279" i="2" s="1"/>
  <c r="P265" i="2"/>
  <c r="S265" i="2" s="1"/>
  <c r="P227" i="2"/>
  <c r="S227" i="2" s="1"/>
  <c r="P213" i="2"/>
  <c r="S213" i="2" s="1"/>
  <c r="P123" i="2"/>
  <c r="S123" i="2" s="1"/>
  <c r="P99" i="2"/>
  <c r="S99" i="2" s="1"/>
  <c r="P286" i="2"/>
  <c r="S286" i="2" s="1"/>
  <c r="P188" i="2"/>
  <c r="S188" i="2" s="1"/>
  <c r="P149" i="2"/>
  <c r="S149" i="2" s="1"/>
  <c r="P30" i="2"/>
  <c r="S30" i="2" s="1"/>
  <c r="P253" i="2"/>
  <c r="S253" i="2" s="1"/>
  <c r="P208" i="2"/>
  <c r="S208" i="2" s="1"/>
  <c r="P164" i="2"/>
  <c r="S164" i="2" s="1"/>
  <c r="P94" i="2"/>
  <c r="S94" i="2" s="1"/>
  <c r="P71" i="2"/>
  <c r="S71" i="2" s="1"/>
  <c r="P289" i="2"/>
  <c r="S289" i="2" s="1"/>
  <c r="P281" i="2"/>
  <c r="S281" i="2" s="1"/>
  <c r="P90" i="2"/>
  <c r="S90" i="2" s="1"/>
  <c r="P285" i="2"/>
  <c r="S285" i="2" s="1"/>
  <c r="P152" i="2"/>
  <c r="S152" i="2" s="1"/>
  <c r="P78" i="2"/>
  <c r="S78" i="2" s="1"/>
  <c r="P29" i="2"/>
  <c r="S29" i="2" s="1"/>
  <c r="P306" i="2"/>
  <c r="S306" i="2" s="1"/>
  <c r="P211" i="2"/>
  <c r="S211" i="2" s="1"/>
  <c r="P97" i="2"/>
  <c r="S97" i="2" s="1"/>
  <c r="P260" i="2"/>
  <c r="S260" i="2" s="1"/>
  <c r="P163" i="2"/>
  <c r="S163" i="2" s="1"/>
  <c r="P124" i="2"/>
  <c r="S124" i="2" s="1"/>
  <c r="P192" i="2"/>
  <c r="S192" i="2" s="1"/>
  <c r="P102" i="2"/>
  <c r="S102" i="2" s="1"/>
  <c r="P37" i="2"/>
  <c r="S37" i="2" s="1"/>
  <c r="P277" i="2"/>
  <c r="S277" i="2" s="1"/>
  <c r="P156" i="2"/>
  <c r="S156" i="2" s="1"/>
  <c r="P33" i="2"/>
  <c r="S33" i="2" s="1"/>
  <c r="P140" i="2"/>
  <c r="S140" i="2" s="1"/>
  <c r="P63" i="2"/>
  <c r="S63" i="2" s="1"/>
  <c r="P191" i="2"/>
  <c r="S191" i="2" s="1"/>
  <c r="P183" i="2"/>
  <c r="S183" i="2" s="1"/>
  <c r="P48" i="2"/>
  <c r="S48" i="2" s="1"/>
  <c r="P21" i="2"/>
  <c r="S21" i="2" s="1"/>
  <c r="P215" i="2"/>
  <c r="S215" i="2" s="1"/>
  <c r="P101" i="2"/>
  <c r="S101" i="2" s="1"/>
  <c r="P223" i="2"/>
  <c r="S223" i="2" s="1"/>
  <c r="P44" i="2"/>
  <c r="S44" i="2" s="1"/>
  <c r="P256" i="2"/>
  <c r="S256" i="2" s="1"/>
  <c r="P159" i="2"/>
  <c r="S159" i="2" s="1"/>
  <c r="P261" i="2"/>
  <c r="S261" i="2" s="1"/>
  <c r="P180" i="2"/>
  <c r="S180" i="2" s="1"/>
  <c r="P133" i="2"/>
  <c r="S133" i="2" s="1"/>
  <c r="P75" i="2"/>
  <c r="S75" i="2" s="1"/>
  <c r="P125" i="2"/>
  <c r="S125" i="2" s="1"/>
  <c r="P18" i="2"/>
  <c r="S18" i="2" s="1"/>
  <c r="P25" i="2"/>
  <c r="S25" i="2" s="1"/>
  <c r="P109" i="2"/>
  <c r="S109" i="2" s="1"/>
  <c r="P52" i="2"/>
  <c r="S52" i="2" s="1"/>
  <c r="P187" i="2"/>
  <c r="S187" i="2" s="1"/>
  <c r="P128" i="2"/>
  <c r="S128" i="2" s="1"/>
  <c r="P74" i="2"/>
  <c r="S74" i="2" s="1"/>
  <c r="P132" i="2"/>
  <c r="S132" i="2" s="1"/>
  <c r="P120" i="2"/>
  <c r="S120" i="2" s="1"/>
  <c r="P59" i="2"/>
  <c r="S59" i="2" s="1"/>
  <c r="P36" i="2"/>
  <c r="S36" i="2" s="1"/>
  <c r="P235" i="2"/>
  <c r="S235" i="2" s="1"/>
  <c r="P257" i="2"/>
  <c r="S257" i="2" s="1"/>
  <c r="P67" i="2"/>
  <c r="S67" i="2" s="1"/>
  <c r="P288" i="2"/>
  <c r="S288" i="2" s="1"/>
  <c r="P51" i="2"/>
  <c r="S51" i="2" s="1"/>
  <c r="P32" i="2"/>
  <c r="S32" i="2" s="1"/>
  <c r="P243" i="2"/>
  <c r="S243" i="2" s="1"/>
  <c r="P139" i="2"/>
  <c r="S139" i="2" s="1"/>
  <c r="P77" i="2"/>
  <c r="S77" i="2" s="1"/>
  <c r="P178" i="2"/>
  <c r="S178" i="2" s="1"/>
  <c r="P47" i="2"/>
  <c r="S47" i="2" s="1"/>
  <c r="P275" i="2"/>
  <c r="S275" i="2" s="1"/>
  <c r="P222" i="2"/>
  <c r="S222" i="2" s="1"/>
  <c r="P158" i="2"/>
  <c r="S158" i="2" s="1"/>
  <c r="P119" i="2"/>
  <c r="S119" i="2" s="1"/>
  <c r="P92" i="2"/>
  <c r="S92" i="2" s="1"/>
  <c r="P209" i="2"/>
  <c r="S209" i="2" s="1"/>
  <c r="P126" i="2"/>
  <c r="S126" i="2" s="1"/>
  <c r="P19" i="2"/>
  <c r="S19" i="2" s="1"/>
  <c r="P201" i="2"/>
  <c r="S201" i="2" s="1"/>
  <c r="P157" i="2"/>
  <c r="S157" i="2" s="1"/>
  <c r="P274" i="2"/>
  <c r="S274" i="2" s="1"/>
  <c r="P111" i="2"/>
  <c r="S111" i="2" s="1"/>
  <c r="P84" i="2"/>
  <c r="S84" i="2" s="1"/>
  <c r="P198" i="2"/>
  <c r="S198" i="2" s="1"/>
  <c r="P61" i="2"/>
  <c r="S61" i="2" s="1"/>
  <c r="P263" i="2"/>
  <c r="S263" i="2" s="1"/>
  <c r="P38" i="2"/>
  <c r="S38" i="2" s="1"/>
  <c r="P246" i="2"/>
  <c r="S246" i="2" s="1"/>
  <c r="P142" i="2"/>
  <c r="S142" i="2" s="1"/>
  <c r="P291" i="2"/>
  <c r="S291" i="2" s="1"/>
  <c r="P118" i="2"/>
  <c r="S118" i="2" s="1"/>
  <c r="P87" i="2"/>
  <c r="S87" i="2" s="1"/>
  <c r="P272" i="2"/>
  <c r="S272" i="2" s="1"/>
  <c r="P46" i="2"/>
  <c r="S46" i="2" s="1"/>
  <c r="P72" i="2"/>
  <c r="S72" i="2" s="1"/>
  <c r="P54" i="2"/>
  <c r="S54" i="2" s="1"/>
  <c r="P9" i="2"/>
  <c r="S9" i="2" s="1"/>
  <c r="P162" i="2"/>
  <c r="S162" i="2" s="1"/>
  <c r="P116" i="2"/>
  <c r="S116" i="2" s="1"/>
  <c r="P85" i="2"/>
  <c r="S85" i="2" s="1"/>
  <c r="P53" i="2"/>
  <c r="S53" i="2" s="1"/>
  <c r="P8" i="2"/>
  <c r="S8" i="2" s="1"/>
  <c r="P115" i="2"/>
  <c r="S115" i="2" s="1"/>
  <c r="P70" i="2"/>
  <c r="S70" i="2" s="1"/>
  <c r="P16" i="2"/>
  <c r="S16" i="2" s="1"/>
  <c r="P169" i="2"/>
  <c r="S169" i="2" s="1"/>
  <c r="P146" i="2"/>
  <c r="S146" i="2" s="1"/>
  <c r="P295" i="2"/>
  <c r="S295" i="2" s="1"/>
  <c r="P43" i="2"/>
  <c r="S43" i="2" s="1"/>
  <c r="P173" i="2"/>
  <c r="S173" i="2" s="1"/>
  <c r="P258" i="2"/>
  <c r="S258" i="2" s="1"/>
  <c r="P68" i="2"/>
  <c r="S68" i="2" s="1"/>
  <c r="P166" i="2"/>
  <c r="S166" i="2" s="1"/>
  <c r="P107" i="2"/>
  <c r="S107" i="2" s="1"/>
  <c r="P80" i="2"/>
  <c r="S80" i="2" s="1"/>
  <c r="P23" i="2"/>
  <c r="S23" i="2" s="1"/>
  <c r="P50" i="2"/>
  <c r="S50" i="2" s="1"/>
  <c r="P271" i="2"/>
  <c r="S271" i="2" s="1"/>
  <c r="P267" i="2"/>
  <c r="S267" i="2" s="1"/>
  <c r="P100" i="2"/>
  <c r="S100" i="2" s="1"/>
  <c r="P299" i="2"/>
  <c r="S299" i="2" s="1"/>
  <c r="P239" i="2"/>
  <c r="S239" i="2" s="1"/>
  <c r="P206" i="2"/>
  <c r="S206" i="2" s="1"/>
  <c r="P73" i="2"/>
  <c r="S73" i="2" s="1"/>
  <c r="P225" i="2"/>
  <c r="S225" i="2" s="1"/>
  <c r="P154" i="2"/>
  <c r="S154" i="2" s="1"/>
  <c r="P95" i="2"/>
  <c r="S95" i="2" s="1"/>
  <c r="P205" i="2"/>
  <c r="S205" i="2" s="1"/>
  <c r="P130" i="2"/>
  <c r="S130" i="2" s="1"/>
  <c r="P229" i="2"/>
  <c r="S229" i="2" s="1"/>
  <c r="P181" i="2"/>
  <c r="S181" i="2" s="1"/>
  <c r="P214" i="2"/>
  <c r="S214" i="2" s="1"/>
  <c r="P153" i="2"/>
  <c r="S153" i="2" s="1"/>
  <c r="P217" i="2"/>
  <c r="S217" i="2" s="1"/>
  <c r="P303" i="2"/>
  <c r="S303" i="2" s="1"/>
  <c r="O7" i="1"/>
  <c r="R7" i="1" s="1"/>
  <c r="O8" i="1"/>
  <c r="R8" i="1" s="1"/>
  <c r="O23" i="1"/>
  <c r="R23" i="1" s="1"/>
  <c r="O19" i="1"/>
  <c r="R19" i="1" s="1"/>
  <c r="O24" i="1"/>
  <c r="R24" i="1" s="1"/>
  <c r="O20" i="1"/>
  <c r="R20" i="1" s="1"/>
  <c r="O28" i="1"/>
  <c r="R28" i="1" s="1"/>
  <c r="O22" i="1"/>
  <c r="O21" i="1"/>
  <c r="O25" i="1"/>
  <c r="O17" i="1"/>
  <c r="O9" i="1"/>
  <c r="O15" i="1"/>
  <c r="R15" i="1" s="1"/>
  <c r="O5" i="1"/>
  <c r="R5" i="1" s="1"/>
  <c r="P79" i="2"/>
  <c r="S79" i="2" s="1"/>
  <c r="P204" i="2"/>
  <c r="S204" i="2" s="1"/>
  <c r="R9" i="1"/>
  <c r="R25" i="1"/>
  <c r="P20" i="2"/>
  <c r="S20" i="2" s="1"/>
  <c r="P284" i="2"/>
  <c r="S284" i="2" s="1"/>
  <c r="P302" i="2"/>
  <c r="S302" i="2" s="1"/>
  <c r="P220" i="2"/>
  <c r="S220" i="2" s="1"/>
  <c r="P301" i="2"/>
  <c r="S301" i="2" s="1"/>
  <c r="P62" i="2"/>
  <c r="S62" i="2" s="1"/>
  <c r="P66" i="2"/>
  <c r="S66" i="2" s="1"/>
  <c r="P232" i="2"/>
  <c r="S232" i="2" s="1"/>
  <c r="P127" i="2"/>
  <c r="S127" i="2" s="1"/>
  <c r="P103" i="2"/>
  <c r="S103" i="2" s="1"/>
  <c r="P55" i="2"/>
  <c r="S55" i="2" s="1"/>
  <c r="P12" i="2"/>
  <c r="S12" i="2" s="1"/>
  <c r="P88" i="2"/>
  <c r="S88" i="2" s="1"/>
  <c r="P172" i="2"/>
  <c r="S172" i="2" s="1"/>
  <c r="P242" i="2"/>
  <c r="S242" i="2" s="1"/>
  <c r="O27" i="1"/>
  <c r="P290" i="2"/>
  <c r="S290" i="2" s="1"/>
  <c r="P247" i="2"/>
  <c r="S247" i="2" s="1"/>
  <c r="P150" i="2"/>
  <c r="S150" i="2" s="1"/>
  <c r="P259" i="2"/>
  <c r="S259" i="2" s="1"/>
  <c r="P195" i="2"/>
  <c r="S195" i="2" s="1"/>
  <c r="P108" i="2"/>
  <c r="S108" i="2" s="1"/>
  <c r="P251" i="2"/>
  <c r="S251" i="2" s="1"/>
  <c r="P11" i="2"/>
  <c r="S11" i="2" s="1"/>
  <c r="P148" i="2"/>
  <c r="S148" i="2" s="1"/>
  <c r="P197" i="2"/>
  <c r="S197" i="2" s="1"/>
  <c r="P182" i="2"/>
  <c r="S182" i="2" s="1"/>
  <c r="P135" i="2"/>
  <c r="S135" i="2" s="1"/>
  <c r="P5" i="2"/>
  <c r="S5" i="2" s="1"/>
  <c r="P105" i="2"/>
  <c r="S105" i="2" s="1"/>
  <c r="P233" i="2"/>
  <c r="S233" i="2" s="1"/>
  <c r="P145" i="2"/>
  <c r="S145" i="2" s="1"/>
  <c r="R11" i="1"/>
  <c r="P14" i="2"/>
  <c r="S14" i="2" s="1"/>
  <c r="P297" i="2"/>
  <c r="S297" i="2" s="1"/>
  <c r="P179" i="2"/>
  <c r="S179" i="2" s="1"/>
  <c r="P189" i="2"/>
  <c r="S189" i="2" s="1"/>
  <c r="P186" i="2"/>
  <c r="S186" i="2" s="1"/>
  <c r="P282" i="2"/>
  <c r="S282" i="2" s="1"/>
  <c r="P298" i="2"/>
  <c r="S298" i="2" s="1"/>
  <c r="P40" i="2"/>
  <c r="S40" i="2" s="1"/>
  <c r="P141" i="2"/>
  <c r="S141" i="2" s="1"/>
  <c r="P76" i="2"/>
  <c r="S76" i="2" s="1"/>
  <c r="P45" i="2"/>
  <c r="S45" i="2" s="1"/>
  <c r="P240" i="2"/>
  <c r="S240" i="2" s="1"/>
  <c r="P203" i="2"/>
  <c r="S203" i="2" s="1"/>
  <c r="P193" i="2"/>
  <c r="S193" i="2" s="1"/>
  <c r="P117" i="2"/>
  <c r="S117" i="2" s="1"/>
  <c r="P194" i="2"/>
  <c r="S194" i="2" s="1"/>
  <c r="P13" i="2"/>
  <c r="S13" i="2" s="1"/>
  <c r="P114" i="2"/>
  <c r="S114" i="2" s="1"/>
  <c r="P112" i="2"/>
  <c r="S112" i="2" s="1"/>
  <c r="O29" i="1"/>
  <c r="R29" i="1" s="1"/>
  <c r="P89" i="2"/>
  <c r="S89" i="2" s="1"/>
  <c r="P98" i="2"/>
  <c r="S98" i="2" s="1"/>
  <c r="P64" i="2"/>
  <c r="S64" i="2" s="1"/>
  <c r="P17" i="2"/>
  <c r="S17" i="2" s="1"/>
  <c r="P151" i="2"/>
  <c r="S151" i="2" s="1"/>
  <c r="P199" i="2"/>
  <c r="S199" i="2" s="1"/>
  <c r="P177" i="2"/>
  <c r="S177" i="2" s="1"/>
  <c r="P41" i="2"/>
  <c r="S41" i="2" s="1"/>
  <c r="R27" i="1"/>
  <c r="P170" i="2"/>
  <c r="S170" i="2" s="1"/>
  <c r="P10" i="2"/>
  <c r="S10" i="2" s="1"/>
  <c r="P155" i="2"/>
  <c r="S155" i="2" s="1"/>
  <c r="O12" i="1"/>
  <c r="R12" i="1" s="1"/>
  <c r="P28" i="2"/>
  <c r="S28" i="2" s="1"/>
  <c r="P131" i="2"/>
  <c r="S131" i="2" s="1"/>
  <c r="P252" i="2"/>
  <c r="S252" i="2" s="1"/>
  <c r="P249" i="2"/>
  <c r="S249" i="2" s="1"/>
  <c r="O13" i="1"/>
  <c r="R13" i="1" s="1"/>
  <c r="P207" i="2"/>
  <c r="S207" i="2" s="1"/>
  <c r="P96" i="2"/>
  <c r="S96" i="2" s="1"/>
  <c r="P210" i="2"/>
  <c r="S210" i="2" s="1"/>
  <c r="O16" i="1"/>
  <c r="R16" i="1" s="1"/>
  <c r="P35" i="2"/>
  <c r="S35" i="2" s="1"/>
  <c r="O6" i="1"/>
  <c r="R6" i="1" s="1"/>
  <c r="P305" i="2"/>
  <c r="S305" i="2" s="1"/>
  <c r="P266" i="2"/>
  <c r="S266" i="2" s="1"/>
  <c r="P276" i="2"/>
  <c r="S276" i="2" s="1"/>
  <c r="P65" i="2"/>
  <c r="S65" i="2" s="1"/>
  <c r="P268" i="2"/>
  <c r="S268" i="2" s="1"/>
  <c r="P113" i="2"/>
  <c r="S113" i="2" s="1"/>
  <c r="P31" i="2"/>
  <c r="S31" i="2" s="1"/>
  <c r="P60" i="2"/>
  <c r="S60" i="2" s="1"/>
  <c r="R21" i="1"/>
  <c r="P24" i="2"/>
  <c r="S24" i="2" s="1"/>
  <c r="P121" i="2"/>
  <c r="S121" i="2" s="1"/>
  <c r="O10" i="1"/>
  <c r="R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JB</author>
  </authors>
  <commentList>
    <comment ref="H4" authorId="0" shapeId="0" xr:uid="{25C68668-4C36-4C60-A4FF-B088AAC7E8EF}">
      <text>
        <r>
          <rPr>
            <b/>
            <sz val="9"/>
            <color rgb="FF000000"/>
            <rFont val="Arial"/>
            <family val="2"/>
            <charset val="238"/>
          </rPr>
          <t xml:space="preserve">JV: včetně proběhlého posledního ročníku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author>
  </authors>
  <commentList>
    <comment ref="H4" authorId="0" shapeId="0" xr:uid="{652F3F7F-6402-4A11-BA3D-A8B9F6F37D74}">
      <text>
        <r>
          <rPr>
            <b/>
            <sz val="8"/>
            <color rgb="FF000000"/>
            <rFont val="Arial"/>
            <family val="2"/>
            <charset val="238"/>
          </rPr>
          <t xml:space="preserve">Jarda:
</t>
        </r>
        <r>
          <rPr>
            <sz val="8"/>
            <color rgb="FF000000"/>
            <rFont val="Arial"/>
            <family val="2"/>
            <charset val="238"/>
          </rPr>
          <t>včetně posledního</t>
        </r>
        <r>
          <rPr>
            <sz val="8"/>
            <color rgb="FF000000"/>
            <rFont val="Arial"/>
            <family val="2"/>
            <charset val="238"/>
          </rPr>
          <t xml:space="preserve">
 </t>
        </r>
        <r>
          <rPr>
            <sz val="8"/>
            <color rgb="FF000000"/>
            <rFont val="Arial"/>
            <family val="2"/>
            <charset val="238"/>
          </rPr>
          <t>proběhlého ročníku VK</t>
        </r>
      </text>
    </comment>
  </commentList>
</comments>
</file>

<file path=xl/sharedStrings.xml><?xml version="1.0" encoding="utf-8"?>
<sst xmlns="http://schemas.openxmlformats.org/spreadsheetml/2006/main" count="396" uniqueCount="385">
  <si>
    <t>Kombinovaná tabulka věk/výkon
výsledků 92.VK veteránek</t>
  </si>
  <si>
    <t>pomocné výpočty
 a hodnoty</t>
  </si>
  <si>
    <t>pořadí podle času
bez rozdílu věku
91. VK</t>
  </si>
  <si>
    <r>
      <t>věk</t>
    </r>
    <r>
      <rPr>
        <sz val="10"/>
        <color theme="1"/>
        <rFont val="Arial CE"/>
        <charset val="238"/>
      </rPr>
      <t xml:space="preserve"> / výkon</t>
    </r>
    <r>
      <rPr>
        <sz val="10"/>
        <color theme="1"/>
        <rFont val="Arial CE"/>
        <charset val="238"/>
      </rPr>
      <t xml:space="preserve">
pořadí 91. VK</t>
    </r>
  </si>
  <si>
    <t>pořadí podle času
bez rozdílu věku
92. VK</t>
  </si>
  <si>
    <r>
      <t>věk</t>
    </r>
    <r>
      <rPr>
        <sz val="10"/>
        <color rgb="FFFF0000"/>
        <rFont val="Arial CE"/>
        <charset val="238"/>
      </rPr>
      <t xml:space="preserve"> / výkon</t>
    </r>
    <r>
      <rPr>
        <sz val="10"/>
        <color rgb="FFFF0000"/>
        <rFont val="Arial CE"/>
        <charset val="238"/>
      </rPr>
      <t xml:space="preserve">
pořadí 92. VK</t>
    </r>
  </si>
  <si>
    <t>startovní číslo</t>
  </si>
  <si>
    <t>příjmení a jméno</t>
  </si>
  <si>
    <t>počet startů</t>
  </si>
  <si>
    <t>pořadí v kategorii
do 39 let v 92. VK</t>
  </si>
  <si>
    <t>pořadí v kategorii
40-49 let v 92. VK</t>
  </si>
  <si>
    <t>pořadí v kategorii
50-59 let v 92. VK</t>
  </si>
  <si>
    <t>pořadí v kategorii
60 a více let v 92. VK</t>
  </si>
  <si>
    <t>datum
narození</t>
  </si>
  <si>
    <t>ročník
narození</t>
  </si>
  <si>
    <t>body - věk</t>
  </si>
  <si>
    <t>čas</t>
  </si>
  <si>
    <t>body - čas</t>
  </si>
  <si>
    <t>body celkem
(věk + čas)</t>
  </si>
  <si>
    <t>čas letos
versus
čas vloni
+ zhoršení
- zlepšení</t>
  </si>
  <si>
    <t>stáří
[počet dnů]
ke dni
9.11.2025</t>
  </si>
  <si>
    <t>kategorie</t>
  </si>
  <si>
    <t>91. VK
čas</t>
  </si>
  <si>
    <r>
      <t xml:space="preserve">PŠTROSSOVÁ  </t>
    </r>
    <r>
      <rPr>
        <sz val="10"/>
        <color theme="1"/>
        <rFont val="Arial"/>
        <family val="2"/>
        <charset val="238"/>
      </rPr>
      <t>Marie</t>
    </r>
  </si>
  <si>
    <r>
      <t>FLIEGLOVÁ</t>
    </r>
    <r>
      <rPr>
        <sz val="10"/>
        <color theme="1"/>
        <rFont val="Arial"/>
        <family val="2"/>
        <charset val="238"/>
      </rPr>
      <t xml:space="preserve">  Alena</t>
    </r>
  </si>
  <si>
    <r>
      <t>DVORSKÁ</t>
    </r>
    <r>
      <rPr>
        <sz val="10"/>
        <color theme="1"/>
        <rFont val="Arial"/>
        <family val="2"/>
        <charset val="238"/>
      </rPr>
      <t xml:space="preserve"> Hana        </t>
    </r>
  </si>
  <si>
    <r>
      <t>KOUBKOVÁ</t>
    </r>
    <r>
      <rPr>
        <sz val="10"/>
        <color theme="1"/>
        <rFont val="Arial"/>
        <family val="2"/>
        <charset val="238"/>
      </rPr>
      <t xml:space="preserve">  Ilona   </t>
    </r>
  </si>
  <si>
    <r>
      <t xml:space="preserve">VALENTOVÁ  </t>
    </r>
    <r>
      <rPr>
        <sz val="10"/>
        <color theme="1"/>
        <rFont val="Arial"/>
        <family val="2"/>
        <charset val="238"/>
      </rPr>
      <t>Květoslava</t>
    </r>
  </si>
  <si>
    <r>
      <t>JENÍKOVÁ</t>
    </r>
    <r>
      <rPr>
        <sz val="10"/>
        <color theme="1"/>
        <rFont val="Arial"/>
        <family val="2"/>
        <charset val="238"/>
      </rPr>
      <t xml:space="preserve">  Karolína</t>
    </r>
  </si>
  <si>
    <r>
      <t xml:space="preserve">JUNGOVÁ  </t>
    </r>
    <r>
      <rPr>
        <sz val="10"/>
        <color theme="1"/>
        <rFont val="Arial"/>
        <family val="2"/>
        <charset val="238"/>
      </rPr>
      <t>Michaela</t>
    </r>
  </si>
  <si>
    <r>
      <t xml:space="preserve">DOBIÁŠOVÁ  </t>
    </r>
    <r>
      <rPr>
        <sz val="10"/>
        <color theme="1"/>
        <rFont val="Arial"/>
        <family val="2"/>
        <charset val="238"/>
      </rPr>
      <t>Jaroslava</t>
    </r>
  </si>
  <si>
    <r>
      <t xml:space="preserve">CHALOUPKOVÁ </t>
    </r>
    <r>
      <rPr>
        <sz val="10"/>
        <color theme="1"/>
        <rFont val="Arial"/>
        <family val="2"/>
        <charset val="238"/>
      </rPr>
      <t xml:space="preserve"> Dana</t>
    </r>
  </si>
  <si>
    <r>
      <t>BOROVIČKOVÁ</t>
    </r>
    <r>
      <rPr>
        <sz val="10"/>
        <color theme="1"/>
        <rFont val="Arial"/>
        <family val="2"/>
        <charset val="238"/>
      </rPr>
      <t xml:space="preserve">  Lenka</t>
    </r>
  </si>
  <si>
    <r>
      <t>KOBOSOVÁ</t>
    </r>
    <r>
      <rPr>
        <sz val="10"/>
        <color theme="1"/>
        <rFont val="Arial"/>
        <family val="2"/>
        <charset val="238"/>
      </rPr>
      <t xml:space="preserve">  Klára</t>
    </r>
  </si>
  <si>
    <r>
      <t>FAFEJTOVÁ</t>
    </r>
    <r>
      <rPr>
        <sz val="10"/>
        <color theme="1"/>
        <rFont val="Arial"/>
        <family val="2"/>
        <charset val="238"/>
      </rPr>
      <t xml:space="preserve">  Radka</t>
    </r>
  </si>
  <si>
    <r>
      <t>MÍKOVÁ</t>
    </r>
    <r>
      <rPr>
        <sz val="10"/>
        <color theme="1"/>
        <rFont val="Arial"/>
        <family val="2"/>
        <charset val="238"/>
      </rPr>
      <t xml:space="preserve"> Zuzana</t>
    </r>
  </si>
  <si>
    <r>
      <t xml:space="preserve">JAKUBCOVÁ  </t>
    </r>
    <r>
      <rPr>
        <sz val="10"/>
        <color theme="1"/>
        <rFont val="Arial"/>
        <family val="2"/>
        <charset val="238"/>
      </rPr>
      <t>Kristina</t>
    </r>
  </si>
  <si>
    <r>
      <t>ROČŇÁKOVÁ</t>
    </r>
    <r>
      <rPr>
        <sz val="10"/>
        <color theme="1"/>
        <rFont val="Arial"/>
        <family val="2"/>
        <charset val="238"/>
      </rPr>
      <t xml:space="preserve">  Miloslava</t>
    </r>
  </si>
  <si>
    <r>
      <t>ŠENKOVÁ</t>
    </r>
    <r>
      <rPr>
        <sz val="10"/>
        <color theme="1"/>
        <rFont val="Arial"/>
        <family val="2"/>
        <charset val="238"/>
      </rPr>
      <t xml:space="preserve">  Hana</t>
    </r>
  </si>
  <si>
    <r>
      <t>SEEMANOVÁ</t>
    </r>
    <r>
      <rPr>
        <sz val="10"/>
        <color theme="1"/>
        <rFont val="Arial"/>
        <family val="2"/>
        <charset val="238"/>
      </rPr>
      <t xml:space="preserve">  Jana</t>
    </r>
  </si>
  <si>
    <r>
      <rPr>
        <b/>
        <sz val="10"/>
        <color theme="1"/>
        <rFont val="Arial"/>
        <family val="2"/>
        <charset val="238"/>
      </rPr>
      <t>KADEŘÁBKOVÁ BŘEZINOVÁ</t>
    </r>
    <r>
      <rPr>
        <b/>
        <sz val="10"/>
        <color theme="1"/>
        <rFont val="Arial"/>
        <family val="2"/>
        <charset val="238"/>
      </rPr>
      <t xml:space="preserve">
</t>
    </r>
    <r>
      <rPr>
        <sz val="10"/>
        <color theme="1"/>
        <rFont val="Arial"/>
        <family val="2"/>
        <charset val="238"/>
      </rPr>
      <t>Vanda</t>
    </r>
  </si>
  <si>
    <r>
      <t>PILAŘOVÁ</t>
    </r>
    <r>
      <rPr>
        <sz val="10"/>
        <color theme="1"/>
        <rFont val="Arial"/>
        <family val="2"/>
        <charset val="238"/>
      </rPr>
      <t xml:space="preserve">  Ivana</t>
    </r>
  </si>
  <si>
    <r>
      <t>DLOUHÁ</t>
    </r>
    <r>
      <rPr>
        <sz val="10"/>
        <color theme="1"/>
        <rFont val="Arial"/>
        <family val="2"/>
        <charset val="238"/>
      </rPr>
      <t xml:space="preserve">  Petra</t>
    </r>
  </si>
  <si>
    <r>
      <t xml:space="preserve">KŘESŤANOVÁ  </t>
    </r>
    <r>
      <rPr>
        <sz val="10"/>
        <color theme="1"/>
        <rFont val="Arial"/>
        <family val="2"/>
        <charset val="238"/>
      </rPr>
      <t>Hana</t>
    </r>
  </si>
  <si>
    <r>
      <t xml:space="preserve">HRONZOVÁ  </t>
    </r>
    <r>
      <rPr>
        <sz val="10"/>
        <color theme="1"/>
        <rFont val="Arial"/>
        <family val="2"/>
        <charset val="238"/>
      </rPr>
      <t>Kateřina</t>
    </r>
  </si>
  <si>
    <r>
      <t xml:space="preserve">DOUBEK BRENNEROVÁ
</t>
    </r>
    <r>
      <rPr>
        <sz val="10"/>
        <color theme="1"/>
        <rFont val="Arial"/>
        <family val="2"/>
        <charset val="238"/>
      </rPr>
      <t>Lenka</t>
    </r>
  </si>
  <si>
    <r>
      <t>JANSOVÁ</t>
    </r>
    <r>
      <rPr>
        <sz val="10"/>
        <color theme="1"/>
        <rFont val="Arial"/>
        <family val="2"/>
        <charset val="238"/>
      </rPr>
      <t xml:space="preserve">  Jitka</t>
    </r>
  </si>
  <si>
    <r>
      <rPr>
        <b/>
        <sz val="10"/>
        <color theme="1"/>
        <rFont val="Arial"/>
        <family val="2"/>
        <charset val="238"/>
      </rPr>
      <t>VALENTOVÁ</t>
    </r>
    <r>
      <rPr>
        <sz val="10"/>
        <color theme="1"/>
        <rFont val="Arial"/>
        <family val="2"/>
        <charset val="238"/>
      </rPr>
      <t xml:space="preserve">  Zita</t>
    </r>
  </si>
  <si>
    <t>Průměry účastnic 92. VK 2025</t>
  </si>
  <si>
    <t>Medián 92.VK</t>
  </si>
  <si>
    <t>Průměry účastnic 91. VK 2024</t>
  </si>
  <si>
    <t>počet účastnic 92. VK</t>
  </si>
  <si>
    <t>počet účastnic 91. VK</t>
  </si>
  <si>
    <t>Kombinovaná tabulka věk/výkon
výsledků 92.VK veteránů</t>
  </si>
  <si>
    <t>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hodnotypomocné výpočty
 a hodnoty</t>
  </si>
  <si>
    <t>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VKpořadí podle času
bez rozdílu věku
91. VK</t>
  </si>
  <si>
    <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r>
      <rPr>
        <sz val="10"/>
        <color theme="1"/>
        <rFont val="Arial"/>
        <family val="2"/>
        <charset val="238"/>
      </rPr>
      <t>věk</t>
    </r>
    <r>
      <rPr>
        <sz val="10"/>
        <color theme="1"/>
        <rFont val="Arial CE"/>
        <charset val="238"/>
      </rPr>
      <t xml:space="preserve"> / výkon</t>
    </r>
    <r>
      <rPr>
        <sz val="10"/>
        <color theme="1"/>
        <rFont val="Arial CE"/>
        <charset val="238"/>
      </rPr>
      <t xml:space="preserve">
pořadí 91. VK</t>
    </r>
  </si>
  <si>
    <t>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VKpořadí podle času
bez rozdílu věku
92. VK</t>
  </si>
  <si>
    <t>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VKpořadí v kategorii
do 39 let v 92. VK</t>
  </si>
  <si>
    <t>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VKpořadí v kategorii
40-49 let v 92. VK</t>
  </si>
  <si>
    <t>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VKpořadí v kategorii
50-59 let v 92. VK</t>
  </si>
  <si>
    <t>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VKpořadí v kategorii
60-69 let v 92. VK</t>
  </si>
  <si>
    <t>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VKpořadí v kategorii
70 let a více
v 92. VK</t>
  </si>
  <si>
    <t>datum
narozenídatum
narozenídatum
narozenídatum
narozenídatum
narozenídatum
narozenídatum
narozenídatum
narozenídatum
narozenídatum
narozenídatum
narozenídatum
narozenídatum
narozenídatum
narozenídatum
narozenídatum
narozenídatum
narozenídatum
narozenídatum
narozenídatum
narození</t>
  </si>
  <si>
    <t>ročník
Narození</t>
  </si>
  <si>
    <t>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zlepšeníčas letos
versus
čas vloni
+ zhoršení
- zlepšení</t>
  </si>
  <si>
    <t>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9.11.2025stáří
[počet dnů]
ke dni
9.11.2025</t>
  </si>
  <si>
    <t>91. VK
čas91. VK
čas91. VK
čas91. VK
čas91. VK
čas91. VK
čas91. VK
čas91. VK
čas91. VK
čas91. VK
čas91. VK
čas91. VK
čas91. VK
čas91. VK
čas91. VK
čas91. VK
čas91. VK
čas91. VK
čas91. VK
čas91. VK
čas</t>
  </si>
  <si>
    <r>
      <t>SMRČKA</t>
    </r>
    <r>
      <rPr>
        <sz val="10"/>
        <color theme="1"/>
        <rFont val="Arial"/>
        <family val="2"/>
        <charset val="238"/>
      </rPr>
      <t xml:space="preserve">  Miloš</t>
    </r>
  </si>
  <si>
    <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r>
      <rPr>
        <b/>
        <sz val="10"/>
        <color theme="1"/>
        <rFont val="Arial"/>
        <family val="2"/>
        <charset val="238"/>
      </rPr>
      <t>LACIGA</t>
    </r>
    <r>
      <rPr>
        <sz val="10"/>
        <color theme="1"/>
        <rFont val="Arial"/>
        <family val="2"/>
        <charset val="238"/>
      </rPr>
      <t xml:space="preserve">  Zdeněk</t>
    </r>
  </si>
  <si>
    <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r>
      <rPr>
        <b/>
        <sz val="10"/>
        <color theme="1"/>
        <rFont val="Arial"/>
        <family val="2"/>
        <charset val="238"/>
      </rPr>
      <t>NOHAVA</t>
    </r>
    <r>
      <rPr>
        <sz val="10"/>
        <color theme="1"/>
        <rFont val="Arial"/>
        <family val="2"/>
        <charset val="238"/>
      </rPr>
      <t xml:space="preserve">  Jiří</t>
    </r>
  </si>
  <si>
    <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r>
      <rPr>
        <b/>
        <sz val="10"/>
        <color theme="1"/>
        <rFont val="Arial"/>
        <family val="2"/>
        <charset val="238"/>
      </rPr>
      <t>SUCHÝ</t>
    </r>
    <r>
      <rPr>
        <sz val="10"/>
        <color theme="1"/>
        <rFont val="Arial"/>
        <family val="2"/>
        <charset val="238"/>
      </rPr>
      <t xml:space="preserve">  Jiří</t>
    </r>
  </si>
  <si>
    <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r>
      <rPr>
        <b/>
        <sz val="10"/>
        <color theme="1"/>
        <rFont val="Arial"/>
        <family val="2"/>
        <charset val="238"/>
      </rPr>
      <t>ELIÁŠ</t>
    </r>
    <r>
      <rPr>
        <sz val="10"/>
        <color theme="1"/>
        <rFont val="Arial"/>
        <family val="2"/>
        <charset val="238"/>
      </rPr>
      <t xml:space="preserve">  Pavel</t>
    </r>
  </si>
  <si>
    <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r>
      <rPr>
        <b/>
        <sz val="10"/>
        <color theme="1"/>
        <rFont val="Arial"/>
        <family val="2"/>
        <charset val="238"/>
      </rPr>
      <t>PŘIBYL</t>
    </r>
    <r>
      <rPr>
        <sz val="10"/>
        <color theme="1"/>
        <rFont val="Arial"/>
        <family val="2"/>
        <charset val="238"/>
      </rPr>
      <t xml:space="preserve">  Ivan</t>
    </r>
  </si>
  <si>
    <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r>
      <rPr>
        <b/>
        <sz val="10"/>
        <color theme="1"/>
        <rFont val="Arial"/>
        <family val="2"/>
        <charset val="238"/>
      </rPr>
      <t>ŠPIČÁK</t>
    </r>
    <r>
      <rPr>
        <sz val="10"/>
        <color theme="1"/>
        <rFont val="Arial"/>
        <family val="2"/>
        <charset val="238"/>
      </rPr>
      <t xml:space="preserve">  Aleš</t>
    </r>
  </si>
  <si>
    <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 </t>
    </r>
    <r>
      <rPr>
        <b/>
        <sz val="10"/>
        <color theme="1"/>
        <rFont val="Arial"/>
        <family val="2"/>
        <charset val="238"/>
      </rPr>
      <t xml:space="preserve">RŮŽIČKA </t>
    </r>
    <r>
      <rPr>
        <sz val="10"/>
        <color theme="1"/>
        <rFont val="Arial"/>
        <family val="2"/>
        <charset val="238"/>
      </rPr>
      <t xml:space="preserve"> Milan</t>
    </r>
  </si>
  <si>
    <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r>
      <rPr>
        <b/>
        <sz val="10"/>
        <color theme="1"/>
        <rFont val="Arial"/>
        <family val="2"/>
        <charset val="238"/>
      </rPr>
      <t xml:space="preserve">FLIEGL </t>
    </r>
    <r>
      <rPr>
        <sz val="10"/>
        <color theme="1"/>
        <rFont val="Arial"/>
        <family val="2"/>
        <charset val="238"/>
      </rPr>
      <t xml:space="preserve"> Miroslav</t>
    </r>
  </si>
  <si>
    <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r>
      <rPr>
        <b/>
        <sz val="10"/>
        <color theme="1"/>
        <rFont val="Arial"/>
        <family val="2"/>
        <charset val="238"/>
      </rPr>
      <t xml:space="preserve">HOLEŠ </t>
    </r>
    <r>
      <rPr>
        <sz val="10"/>
        <color theme="1"/>
        <rFont val="Arial"/>
        <family val="2"/>
        <charset val="238"/>
      </rPr>
      <t xml:space="preserve"> Pavel</t>
    </r>
  </si>
  <si>
    <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r>
      <rPr>
        <b/>
        <sz val="10"/>
        <color theme="1"/>
        <rFont val="Arial"/>
        <family val="2"/>
        <charset val="238"/>
      </rPr>
      <t>NENADÁL</t>
    </r>
    <r>
      <rPr>
        <sz val="10"/>
        <color theme="1"/>
        <rFont val="Arial"/>
        <family val="2"/>
        <charset val="238"/>
      </rPr>
      <t xml:space="preserve">  Jaroslav</t>
    </r>
  </si>
  <si>
    <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r>
      <rPr>
        <b/>
        <sz val="10"/>
        <color theme="1"/>
        <rFont val="Arial"/>
        <family val="2"/>
        <charset val="238"/>
      </rPr>
      <t>ZELENKA</t>
    </r>
    <r>
      <rPr>
        <sz val="10"/>
        <color theme="1"/>
        <rFont val="Arial"/>
        <family val="2"/>
        <charset val="238"/>
      </rPr>
      <t xml:space="preserve">  Petr</t>
    </r>
  </si>
  <si>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r>
      <rPr>
        <b/>
        <sz val="10"/>
        <color theme="1"/>
        <rFont val="Arial"/>
        <family val="2"/>
        <charset val="238"/>
      </rPr>
      <t xml:space="preserve">POSPÍŠIL </t>
    </r>
    <r>
      <rPr>
        <sz val="10"/>
        <color theme="1"/>
        <rFont val="Arial"/>
        <family val="2"/>
        <charset val="238"/>
      </rPr>
      <t>Vít</t>
    </r>
  </si>
  <si>
    <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r>
      <rPr>
        <b/>
        <sz val="10"/>
        <color theme="1"/>
        <rFont val="Arial"/>
        <family val="2"/>
        <charset val="238"/>
      </rPr>
      <t xml:space="preserve">WERNER  </t>
    </r>
    <r>
      <rPr>
        <sz val="10"/>
        <color theme="1"/>
        <rFont val="Arial"/>
        <family val="2"/>
        <charset val="238"/>
      </rPr>
      <t>Petr</t>
    </r>
  </si>
  <si>
    <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r>
      <rPr>
        <b/>
        <sz val="10"/>
        <color theme="1"/>
        <rFont val="Arial"/>
        <family val="2"/>
        <charset val="238"/>
      </rPr>
      <t>KOTYK</t>
    </r>
    <r>
      <rPr>
        <sz val="10"/>
        <color theme="1"/>
        <rFont val="Arial"/>
        <family val="2"/>
        <charset val="238"/>
      </rPr>
      <t xml:space="preserve">  Jan</t>
    </r>
  </si>
  <si>
    <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r>
      <rPr>
        <b/>
        <sz val="10"/>
        <color theme="1"/>
        <rFont val="Arial"/>
        <family val="2"/>
        <charset val="238"/>
      </rPr>
      <t>NOVOTNÝ</t>
    </r>
    <r>
      <rPr>
        <sz val="10"/>
        <color theme="1"/>
        <rFont val="Arial"/>
        <family val="2"/>
        <charset val="238"/>
      </rPr>
      <t xml:space="preserve">  Jiří ml.</t>
    </r>
  </si>
  <si>
    <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r>
      <rPr>
        <b/>
        <sz val="10"/>
        <color theme="1"/>
        <rFont val="Arial"/>
        <family val="2"/>
        <charset val="238"/>
      </rPr>
      <t xml:space="preserve">NOVÁK </t>
    </r>
    <r>
      <rPr>
        <sz val="10"/>
        <color theme="1"/>
        <rFont val="Arial"/>
        <family val="2"/>
        <charset val="238"/>
      </rPr>
      <t xml:space="preserve"> Pavel (53)</t>
    </r>
  </si>
  <si>
    <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r>
      <rPr>
        <b/>
        <sz val="10"/>
        <color theme="1"/>
        <rFont val="Arial"/>
        <family val="2"/>
        <charset val="238"/>
      </rPr>
      <t>EZECHIÁŠ</t>
    </r>
    <r>
      <rPr>
        <sz val="10"/>
        <color theme="1"/>
        <rFont val="Arial"/>
        <family val="2"/>
        <charset val="238"/>
      </rPr>
      <t xml:space="preserve">  Ivo</t>
    </r>
  </si>
  <si>
    <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r>
      <rPr>
        <b/>
        <sz val="10"/>
        <color theme="1"/>
        <rFont val="Arial"/>
        <family val="2"/>
        <charset val="238"/>
      </rPr>
      <t>GREGOR</t>
    </r>
    <r>
      <rPr>
        <sz val="10"/>
        <color theme="1"/>
        <rFont val="Arial"/>
        <family val="2"/>
        <charset val="238"/>
      </rPr>
      <t xml:space="preserve">  Jaroslav</t>
    </r>
  </si>
  <si>
    <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r>
      <rPr>
        <b/>
        <sz val="10"/>
        <color theme="1"/>
        <rFont val="Arial"/>
        <family val="2"/>
        <charset val="238"/>
      </rPr>
      <t>VESELÝ</t>
    </r>
    <r>
      <rPr>
        <sz val="10"/>
        <color theme="1"/>
        <rFont val="Arial"/>
        <family val="2"/>
        <charset val="238"/>
      </rPr>
      <t xml:space="preserve">  Jan</t>
    </r>
  </si>
  <si>
    <r>
      <t xml:space="preserve">GRIM  </t>
    </r>
    <r>
      <rPr>
        <sz val="10"/>
        <color theme="1"/>
        <rFont val="Arial"/>
        <family val="2"/>
        <charset val="238"/>
      </rPr>
      <t>TomášGRIM  TomášGRIM  TomášGRIM  TomášGRIM  TomášGRIM  TomášGRIM  TomášGRIM  TomášGRIM  TomášGRIM  TomášGRIM  TomášGRIM  TomášGRIM  TomášGRIM  TomášGRIM  TomášGRIM  TomášGRIM  TomášGRIM  TomášGRIM  Tomáš</t>
    </r>
  </si>
  <si>
    <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r>
      <rPr>
        <b/>
        <sz val="10"/>
        <color theme="1"/>
        <rFont val="Arial"/>
        <family val="2"/>
        <charset val="238"/>
      </rPr>
      <t>BENEŠ</t>
    </r>
    <r>
      <rPr>
        <sz val="10"/>
        <color theme="1"/>
        <rFont val="Arial"/>
        <family val="2"/>
        <charset val="238"/>
      </rPr>
      <t xml:space="preserve">  Vladimír</t>
    </r>
  </si>
  <si>
    <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r>
      <rPr>
        <b/>
        <sz val="10"/>
        <color theme="1"/>
        <rFont val="Arial"/>
        <family val="2"/>
        <charset val="238"/>
      </rPr>
      <t>STEJSKAL</t>
    </r>
    <r>
      <rPr>
        <sz val="10"/>
        <color theme="1"/>
        <rFont val="Arial"/>
        <family val="2"/>
        <charset val="238"/>
      </rPr>
      <t xml:space="preserve">  Petr  </t>
    </r>
  </si>
  <si>
    <r>
      <t xml:space="preserve">SEHNAL </t>
    </r>
    <r>
      <rPr>
        <sz val="10"/>
        <color theme="1"/>
        <rFont val="Arial"/>
        <family val="2"/>
        <charset val="238"/>
      </rPr>
      <t xml:space="preserve"> AdrienSEHNAL  AdrienSEHNAL  AdrienSEHNAL  AdrienSEHNAL  AdrienSEHNAL  AdrienSEHNAL  AdrienSEHNAL  AdrienSEHNAL  AdrienSEHNAL  AdrienSEHNAL  AdrienSEHNAL  AdrienSEHNAL  AdrienSEHNAL  AdrienSEHNAL  AdrienSEHNAL  AdrienSEHNAL  AdrienSEHNAL  AdrienSEHNAL  Adrien</t>
    </r>
  </si>
  <si>
    <r>
      <t xml:space="preserve">JÁNOŠÍK </t>
    </r>
    <r>
      <rPr>
        <sz val="10"/>
        <color theme="1"/>
        <rFont val="Arial"/>
        <family val="2"/>
        <charset val="238"/>
      </rPr>
      <t xml:space="preserve"> RudolfJÁNOŠÍK  RudolfJÁNOŠÍK  RudolfJÁNOŠÍK  RudolfJÁNOŠÍK  RudolfJÁNOŠÍK  RudolfJÁNOŠÍK  RudolfJÁNOŠÍK  RudolfJÁNOŠÍK  RudolfJÁNOŠÍK  RudolfJÁNOŠÍK  RudolfJÁNOŠÍK  RudolfJÁNOŠÍK  RudolfJÁNOŠÍK  RudolfJÁNOŠÍK  RudolfJÁNOŠÍK  RudolfJÁNOŠÍK  RudolfJÁNOŠÍK  RudolfJÁNOŠÍK  Rudolf</t>
    </r>
  </si>
  <si>
    <r>
      <t xml:space="preserve">FLAKS  </t>
    </r>
    <r>
      <rPr>
        <sz val="10"/>
        <color theme="1"/>
        <rFont val="Arial"/>
        <family val="2"/>
        <charset val="238"/>
      </rPr>
      <t>Jan FLAKS  Jan FLAKS  Jan FLAKS  Jan FLAKS  Jan FLAKS  Jan FLAKS  Jan FLAKS  Jan FLAKS  Jan FLAKS  Jan FLAKS  Jan FLAKS  Jan FLAKS  Jan FLAKS  Jan FLAKS  Jan FLAKS  Jan FLAKS  Jan FLAKS  Jan FLAKS  Jan</t>
    </r>
  </si>
  <si>
    <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r>
      <rPr>
        <b/>
        <sz val="10"/>
        <color theme="1"/>
        <rFont val="Arial"/>
        <family val="2"/>
        <charset val="238"/>
      </rPr>
      <t>URBAN</t>
    </r>
    <r>
      <rPr>
        <sz val="10"/>
        <color theme="1"/>
        <rFont val="Arial"/>
        <family val="2"/>
        <charset val="238"/>
      </rPr>
      <t xml:space="preserve">  Josef</t>
    </r>
  </si>
  <si>
    <r>
      <t xml:space="preserve">KOBR </t>
    </r>
    <r>
      <rPr>
        <sz val="10"/>
        <color theme="1"/>
        <rFont val="Arial"/>
        <family val="2"/>
        <charset val="238"/>
      </rPr>
      <t xml:space="preserve"> JiříKOBR  JiříKOBR  JiříKOBR  JiříKOBR  JiříKOBR  JiříKOBR  JiříKOBR  JiříKOBR  JiříKOBR  JiříKOBR  JiříKOBR  JiříKOBR  JiříKOBR  JiříKOBR  JiříKOBR  JiříKOBR  JiříKOBR  JiříKOBR  Jiří</t>
    </r>
  </si>
  <si>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r>
      <rPr>
        <b/>
        <sz val="10"/>
        <color theme="1"/>
        <rFont val="Arial"/>
        <family val="2"/>
        <charset val="238"/>
      </rPr>
      <t xml:space="preserve">BEDNÁŘ </t>
    </r>
    <r>
      <rPr>
        <sz val="10"/>
        <color theme="1"/>
        <rFont val="Arial"/>
        <family val="2"/>
        <charset val="238"/>
      </rPr>
      <t xml:space="preserve"> Karel</t>
    </r>
  </si>
  <si>
    <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r>
      <rPr>
        <b/>
        <sz val="10"/>
        <color theme="1"/>
        <rFont val="Arial"/>
        <family val="2"/>
        <charset val="238"/>
      </rPr>
      <t>POLÁK</t>
    </r>
    <r>
      <rPr>
        <sz val="10"/>
        <color theme="1"/>
        <rFont val="Arial"/>
        <family val="2"/>
        <charset val="238"/>
      </rPr>
      <t xml:space="preserve">  Pavel</t>
    </r>
  </si>
  <si>
    <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r>
      <rPr>
        <b/>
        <sz val="10"/>
        <color theme="1"/>
        <rFont val="Arial"/>
        <family val="2"/>
        <charset val="238"/>
      </rPr>
      <t>POPEL</t>
    </r>
    <r>
      <rPr>
        <sz val="10"/>
        <color theme="1"/>
        <rFont val="Arial"/>
        <family val="2"/>
        <charset val="238"/>
      </rPr>
      <t xml:space="preserve">  Karel</t>
    </r>
  </si>
  <si>
    <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r>
      <rPr>
        <b/>
        <sz val="10"/>
        <color theme="1"/>
        <rFont val="Arial"/>
        <family val="2"/>
        <charset val="238"/>
      </rPr>
      <t xml:space="preserve">HUDSKÝ  </t>
    </r>
    <r>
      <rPr>
        <sz val="10"/>
        <color theme="1"/>
        <rFont val="Arial"/>
        <family val="2"/>
        <charset val="238"/>
      </rPr>
      <t>Aleš</t>
    </r>
  </si>
  <si>
    <r>
      <t xml:space="preserve">TŮMA  </t>
    </r>
    <r>
      <rPr>
        <sz val="10"/>
        <color theme="1"/>
        <rFont val="Arial"/>
        <family val="2"/>
        <charset val="238"/>
      </rPr>
      <t>JiříTŮMA  JiříTŮMA  JiříTŮMA  JiříTŮMA  JiříTŮMA  JiříTŮMA  JiříTŮMA  JiříTŮMA  JiříTŮMA  JiříTŮMA  JiříTŮMA  JiříTŮMA  JiříTŮMA  JiříTŮMA  JiříTŮMA  JiříTŮMA  JiříTŮMA  Jiří</t>
    </r>
  </si>
  <si>
    <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r>
      <rPr>
        <b/>
        <sz val="10"/>
        <color theme="1"/>
        <rFont val="Arial"/>
        <family val="2"/>
        <charset val="238"/>
      </rPr>
      <t xml:space="preserve">ZATLOUKAL </t>
    </r>
    <r>
      <rPr>
        <sz val="10"/>
        <color theme="1"/>
        <rFont val="Arial"/>
        <family val="2"/>
        <charset val="238"/>
      </rPr>
      <t xml:space="preserve"> Petr</t>
    </r>
  </si>
  <si>
    <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r>
      <rPr>
        <b/>
        <sz val="10"/>
        <color theme="1"/>
        <rFont val="Arial"/>
        <family val="2"/>
        <charset val="238"/>
      </rPr>
      <t>ZAJÍC</t>
    </r>
    <r>
      <rPr>
        <sz val="10"/>
        <color theme="1"/>
        <rFont val="Arial"/>
        <family val="2"/>
        <charset val="238"/>
      </rPr>
      <t xml:space="preserve">  Zdeněk</t>
    </r>
  </si>
  <si>
    <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r>
      <rPr>
        <b/>
        <sz val="10"/>
        <color theme="1"/>
        <rFont val="Arial"/>
        <family val="2"/>
        <charset val="238"/>
      </rPr>
      <t>TUNKL</t>
    </r>
    <r>
      <rPr>
        <sz val="10"/>
        <color theme="1"/>
        <rFont val="Arial"/>
        <family val="2"/>
        <charset val="238"/>
      </rPr>
      <t xml:space="preserve">  Pavel</t>
    </r>
  </si>
  <si>
    <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r>
      <rPr>
        <b/>
        <sz val="10"/>
        <color theme="1"/>
        <rFont val="Arial"/>
        <family val="2"/>
        <charset val="238"/>
      </rPr>
      <t>PIRK</t>
    </r>
    <r>
      <rPr>
        <sz val="10"/>
        <color theme="1"/>
        <rFont val="Arial"/>
        <family val="2"/>
        <charset val="238"/>
      </rPr>
      <t xml:space="preserve">  Jan</t>
    </r>
  </si>
  <si>
    <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r>
      <rPr>
        <b/>
        <sz val="10"/>
        <color theme="1"/>
        <rFont val="Arial"/>
        <family val="2"/>
        <charset val="238"/>
      </rPr>
      <t>STEJSKAL</t>
    </r>
    <r>
      <rPr>
        <sz val="10"/>
        <color theme="1"/>
        <rFont val="Arial"/>
        <family val="2"/>
        <charset val="238"/>
      </rPr>
      <t xml:space="preserve">  Václav</t>
    </r>
  </si>
  <si>
    <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r>
      <rPr>
        <b/>
        <sz val="10"/>
        <color theme="1"/>
        <rFont val="Arial"/>
        <family val="2"/>
        <charset val="238"/>
      </rPr>
      <t>DOHNA</t>
    </r>
    <r>
      <rPr>
        <sz val="10"/>
        <color theme="1"/>
        <rFont val="Arial"/>
        <family val="2"/>
        <charset val="238"/>
      </rPr>
      <t>L  David</t>
    </r>
  </si>
  <si>
    <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r>
      <rPr>
        <b/>
        <sz val="10"/>
        <color theme="1"/>
        <rFont val="Arial"/>
        <family val="2"/>
        <charset val="238"/>
      </rPr>
      <t xml:space="preserve">HOLUB </t>
    </r>
    <r>
      <rPr>
        <sz val="10"/>
        <color theme="1"/>
        <rFont val="Arial"/>
        <family val="2"/>
        <charset val="238"/>
      </rPr>
      <t xml:space="preserve"> Jaroslav</t>
    </r>
  </si>
  <si>
    <r>
      <t xml:space="preserve">DANDA </t>
    </r>
    <r>
      <rPr>
        <sz val="10"/>
        <color theme="1"/>
        <rFont val="Arial"/>
        <family val="2"/>
        <charset val="238"/>
      </rPr>
      <t xml:space="preserve"> MichalDANDA  MichalDANDA  MichalDANDA  MichalDANDA  MichalDANDA  MichalDANDA  MichalDANDA  MichalDANDA  MichalDANDA  MichalDANDA  MichalDANDA  MichalDANDA  MichalDANDA  MichalDANDA  MichalDANDA  MichalDANDA  MichalDANDA  Michal</t>
    </r>
  </si>
  <si>
    <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 </t>
    </r>
    <r>
      <rPr>
        <b/>
        <sz val="10"/>
        <color theme="1"/>
        <rFont val="Arial"/>
        <family val="2"/>
        <charset val="238"/>
      </rPr>
      <t>PIRK</t>
    </r>
    <r>
      <rPr>
        <sz val="10"/>
        <color theme="1"/>
        <rFont val="Arial"/>
        <family val="2"/>
        <charset val="238"/>
      </rPr>
      <t xml:space="preserve">  Tomáš</t>
    </r>
  </si>
  <si>
    <r>
      <t xml:space="preserve">VÁVRA </t>
    </r>
    <r>
      <rPr>
        <sz val="10"/>
        <color theme="1"/>
        <rFont val="Arial"/>
        <family val="2"/>
        <charset val="238"/>
      </rPr>
      <t xml:space="preserve"> RadekVÁVRA  RadekVÁVRA  RadekVÁVRA  RadekVÁVRA  RadekVÁVRA  RadekVÁVRA  RadekVÁVRA  RadekVÁVRA  RadekVÁVRA  RadekVÁVRA  RadekVÁVRA  RadekVÁVRA  RadekVÁVRA  RadekVÁVRA  RadekVÁVRA  RadekVÁVRA  RadekVÁVRA  Radek</t>
    </r>
  </si>
  <si>
    <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r>
      <rPr>
        <b/>
        <sz val="10"/>
        <color theme="1"/>
        <rFont val="Arial"/>
        <family val="2"/>
        <charset val="238"/>
      </rPr>
      <t>ZEHRINGER</t>
    </r>
    <r>
      <rPr>
        <sz val="10"/>
        <color theme="1"/>
        <rFont val="Arial"/>
        <family val="2"/>
        <charset val="238"/>
      </rPr>
      <t xml:space="preserve">  Aleš</t>
    </r>
  </si>
  <si>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r>
      <rPr>
        <b/>
        <sz val="10"/>
        <color theme="1"/>
        <rFont val="Arial"/>
        <family val="2"/>
        <charset val="238"/>
      </rPr>
      <t>SMĚLÝ</t>
    </r>
    <r>
      <rPr>
        <sz val="10"/>
        <color theme="1"/>
        <rFont val="Arial"/>
        <family val="2"/>
        <charset val="238"/>
      </rPr>
      <t xml:space="preserve">  Jaroslav</t>
    </r>
  </si>
  <si>
    <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r>
      <rPr>
        <b/>
        <sz val="10"/>
        <color theme="1"/>
        <rFont val="Arial"/>
        <family val="2"/>
        <charset val="238"/>
      </rPr>
      <t xml:space="preserve">PLACHÝ  </t>
    </r>
    <r>
      <rPr>
        <sz val="10"/>
        <color theme="1"/>
        <rFont val="Arial"/>
        <family val="2"/>
        <charset val="238"/>
      </rPr>
      <t>Bohuslav ml.</t>
    </r>
  </si>
  <si>
    <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r>
      <rPr>
        <b/>
        <sz val="10"/>
        <color theme="1"/>
        <rFont val="Arial"/>
        <family val="2"/>
        <charset val="238"/>
      </rPr>
      <t xml:space="preserve">JONÁŠ </t>
    </r>
    <r>
      <rPr>
        <sz val="10"/>
        <color theme="1"/>
        <rFont val="Arial"/>
        <family val="2"/>
        <charset val="238"/>
      </rPr>
      <t xml:space="preserve"> Radek</t>
    </r>
  </si>
  <si>
    <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r>
      <rPr>
        <b/>
        <sz val="10"/>
        <color theme="1"/>
        <rFont val="Arial"/>
        <family val="2"/>
        <charset val="238"/>
      </rPr>
      <t>JEŽEK</t>
    </r>
    <r>
      <rPr>
        <sz val="10"/>
        <color theme="1"/>
        <rFont val="Arial"/>
        <family val="2"/>
        <charset val="238"/>
      </rPr>
      <t xml:space="preserve">  Oldřich</t>
    </r>
  </si>
  <si>
    <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r>
      <rPr>
        <b/>
        <sz val="10"/>
        <color theme="1"/>
        <rFont val="Arial"/>
        <family val="2"/>
        <charset val="238"/>
      </rPr>
      <t>HEJTMÁNEK</t>
    </r>
    <r>
      <rPr>
        <sz val="10"/>
        <color theme="1"/>
        <rFont val="Arial"/>
        <family val="2"/>
        <charset val="238"/>
      </rPr>
      <t xml:space="preserve">  Jan</t>
    </r>
  </si>
  <si>
    <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r>
      <rPr>
        <b/>
        <sz val="10"/>
        <color theme="1"/>
        <rFont val="Arial"/>
        <family val="2"/>
        <charset val="238"/>
      </rPr>
      <t>MAZÁNEK</t>
    </r>
    <r>
      <rPr>
        <sz val="10"/>
        <color theme="1"/>
        <rFont val="Arial"/>
        <family val="2"/>
        <charset val="238"/>
      </rPr>
      <t xml:space="preserve">  Milan</t>
    </r>
  </si>
  <si>
    <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</si>
  <si>
    <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r>
      <rPr>
        <b/>
        <sz val="10"/>
        <color theme="1"/>
        <rFont val="Arial"/>
        <family val="2"/>
        <charset val="238"/>
      </rPr>
      <t>ROUČKA</t>
    </r>
    <r>
      <rPr>
        <sz val="10"/>
        <color theme="1"/>
        <rFont val="Arial"/>
        <family val="2"/>
        <charset val="238"/>
      </rPr>
      <t xml:space="preserve">  Jaroslav</t>
    </r>
  </si>
  <si>
    <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r>
      <rPr>
        <b/>
        <sz val="10"/>
        <color theme="1"/>
        <rFont val="Arial"/>
        <family val="2"/>
        <charset val="238"/>
      </rPr>
      <t>BLOUDEK</t>
    </r>
    <r>
      <rPr>
        <sz val="10"/>
        <color theme="1"/>
        <rFont val="Arial"/>
        <family val="2"/>
        <charset val="238"/>
      </rPr>
      <t xml:space="preserve">  Petr</t>
    </r>
  </si>
  <si>
    <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r>
      <rPr>
        <b/>
        <sz val="10"/>
        <color theme="1"/>
        <rFont val="Arial"/>
        <family val="2"/>
        <charset val="238"/>
      </rPr>
      <t>ČEJKA</t>
    </r>
    <r>
      <rPr>
        <sz val="10"/>
        <color theme="1"/>
        <rFont val="Arial"/>
        <family val="2"/>
        <charset val="238"/>
      </rPr>
      <t xml:space="preserve">  Václav</t>
    </r>
  </si>
  <si>
    <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 </t>
    </r>
    <r>
      <rPr>
        <b/>
        <sz val="10"/>
        <color theme="1"/>
        <rFont val="Arial"/>
        <family val="2"/>
        <charset val="238"/>
      </rPr>
      <t>SEEMAN</t>
    </r>
    <r>
      <rPr>
        <sz val="10"/>
        <color theme="1"/>
        <rFont val="Arial"/>
        <family val="2"/>
        <charset val="238"/>
      </rPr>
      <t xml:space="preserve">  Tomáš</t>
    </r>
  </si>
  <si>
    <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r>
      <rPr>
        <b/>
        <sz val="10"/>
        <color theme="1"/>
        <rFont val="Arial"/>
        <family val="2"/>
        <charset val="238"/>
      </rPr>
      <t>LAFEK</t>
    </r>
    <r>
      <rPr>
        <sz val="10"/>
        <color theme="1"/>
        <rFont val="Arial"/>
        <family val="2"/>
        <charset val="238"/>
      </rPr>
      <t xml:space="preserve">  Petr</t>
    </r>
  </si>
  <si>
    <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r>
      <rPr>
        <b/>
        <sz val="10"/>
        <color theme="1"/>
        <rFont val="Arial"/>
        <family val="2"/>
        <charset val="238"/>
      </rPr>
      <t xml:space="preserve">VODIČKA </t>
    </r>
    <r>
      <rPr>
        <sz val="10"/>
        <color theme="1"/>
        <rFont val="Arial"/>
        <family val="2"/>
        <charset val="238"/>
      </rPr>
      <t xml:space="preserve"> Oldřich</t>
    </r>
  </si>
  <si>
    <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r>
      <rPr>
        <b/>
        <sz val="10"/>
        <color theme="1"/>
        <rFont val="Arial"/>
        <family val="2"/>
        <charset val="238"/>
      </rPr>
      <t xml:space="preserve">ŠENK </t>
    </r>
    <r>
      <rPr>
        <sz val="10"/>
        <color theme="1"/>
        <rFont val="Arial"/>
        <family val="2"/>
        <charset val="238"/>
      </rPr>
      <t xml:space="preserve"> Pavel</t>
    </r>
  </si>
  <si>
    <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r>
      <rPr>
        <b/>
        <sz val="10"/>
        <color theme="1"/>
        <rFont val="Arial"/>
        <family val="2"/>
        <charset val="238"/>
      </rPr>
      <t>TUČNÝ</t>
    </r>
    <r>
      <rPr>
        <sz val="10"/>
        <color theme="1"/>
        <rFont val="Arial"/>
        <family val="2"/>
        <charset val="238"/>
      </rPr>
      <t xml:space="preserve">  Jan</t>
    </r>
  </si>
  <si>
    <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r>
      <rPr>
        <b/>
        <sz val="10"/>
        <color theme="1"/>
        <rFont val="Arial"/>
        <family val="2"/>
        <charset val="238"/>
      </rPr>
      <t>PAUKERT</t>
    </r>
    <r>
      <rPr>
        <sz val="10"/>
        <color theme="1"/>
        <rFont val="Arial"/>
        <family val="2"/>
        <charset val="238"/>
      </rPr>
      <t xml:space="preserve">  Milan</t>
    </r>
  </si>
  <si>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r>
      <rPr>
        <b/>
        <sz val="10"/>
        <color theme="1"/>
        <rFont val="Arial"/>
        <family val="2"/>
        <charset val="238"/>
      </rPr>
      <t xml:space="preserve">FUKA </t>
    </r>
    <r>
      <rPr>
        <sz val="10"/>
        <color theme="1"/>
        <rFont val="Arial"/>
        <family val="2"/>
        <charset val="238"/>
      </rPr>
      <t xml:space="preserve"> Jaroslav</t>
    </r>
  </si>
  <si>
    <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r>
      <rPr>
        <b/>
        <sz val="10"/>
        <color theme="1"/>
        <rFont val="Arial"/>
        <family val="2"/>
        <charset val="238"/>
      </rPr>
      <t xml:space="preserve">CHALOUPKA </t>
    </r>
    <r>
      <rPr>
        <sz val="10"/>
        <color theme="1"/>
        <rFont val="Arial"/>
        <family val="2"/>
        <charset val="238"/>
      </rPr>
      <t xml:space="preserve"> Přemysl</t>
    </r>
  </si>
  <si>
    <r>
      <t xml:space="preserve">VÁGNER  </t>
    </r>
    <r>
      <rPr>
        <sz val="10"/>
        <color theme="1"/>
        <rFont val="Arial"/>
        <family val="2"/>
        <charset val="238"/>
      </rPr>
      <t>DanielVÁGNER  DanielVÁGNER  DanielVÁGNER  DanielVÁGNER  DanielVÁGNER  DanielVÁGNER  DanielVÁGNER  DanielVÁGNER  DanielVÁGNER  DanielVÁGNER  DanielVÁGNER  DanielVÁGNER  DanielVÁGNER  DanielVÁGNER  DanielVÁGNER  Daniel</t>
    </r>
  </si>
  <si>
    <r>
      <t xml:space="preserve">KOŠŤÁK </t>
    </r>
    <r>
      <rPr>
        <sz val="10"/>
        <color theme="1"/>
        <rFont val="Arial"/>
        <family val="2"/>
        <charset val="238"/>
      </rPr>
      <t xml:space="preserve"> ZdeněkKOŠŤÁK  ZdeněkKOŠŤÁK  ZdeněkKOŠŤÁK  ZdeněkKOŠŤÁK  ZdeněkKOŠŤÁK  ZdeněkKOŠŤÁK  ZdeněkKOŠŤÁK  ZdeněkKOŠŤÁK  ZdeněkKOŠŤÁK  ZdeněkKOŠŤÁK  ZdeněkKOŠŤÁK  ZdeněkKOŠŤÁK  ZdeněkKOŠŤÁK  ZdeněkKOŠŤÁK  ZdeněkKOŠŤÁK  Zdeněk</t>
    </r>
  </si>
  <si>
    <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r>
      <rPr>
        <b/>
        <sz val="10"/>
        <color theme="1"/>
        <rFont val="Arial"/>
        <family val="2"/>
        <charset val="238"/>
      </rPr>
      <t xml:space="preserve">KRÁL </t>
    </r>
    <r>
      <rPr>
        <sz val="10"/>
        <color theme="1"/>
        <rFont val="Arial"/>
        <family val="2"/>
        <charset val="238"/>
      </rPr>
      <t xml:space="preserve"> Vítězslav</t>
    </r>
  </si>
  <si>
    <r>
      <t xml:space="preserve">GABLA  </t>
    </r>
    <r>
      <rPr>
        <sz val="10"/>
        <color theme="1"/>
        <rFont val="Arial"/>
        <family val="2"/>
        <charset val="238"/>
      </rPr>
      <t>MartinGABLA  MartinGABLA  MartinGABLA  MartinGABLA  MartinGABLA  MartinGABLA  MartinGABLA  MartinGABLA  MartinGABLA  MartinGABLA  MartinGABLA  MartinGABLA  MartinGABLA  MartinGABLA  MartinGABLA  Martin</t>
    </r>
  </si>
  <si>
    <t>VOJTÍK  Pavel</t>
  </si>
  <si>
    <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r>
      <rPr>
        <b/>
        <sz val="10"/>
        <color theme="1"/>
        <rFont val="Arial"/>
        <family val="2"/>
        <charset val="238"/>
      </rPr>
      <t>RÁDL</t>
    </r>
    <r>
      <rPr>
        <sz val="10"/>
        <color theme="1"/>
        <rFont val="Arial"/>
        <family val="2"/>
        <charset val="238"/>
      </rPr>
      <t xml:space="preserve">  Pavel</t>
    </r>
  </si>
  <si>
    <r>
      <t>MOULÍK</t>
    </r>
    <r>
      <rPr>
        <sz val="10"/>
        <color theme="1"/>
        <rFont val="Arial"/>
        <family val="2"/>
        <charset val="238"/>
      </rPr>
      <t xml:space="preserve"> PetrMOULÍK PetrMOULÍK PetrMOULÍK PetrMOULÍK PetrMOULÍK PetrMOULÍK PetrMOULÍK PetrMOULÍK PetrMOULÍK PetrMOULÍK PetrMOULÍK PetrMOULÍK PetrMOULÍK PetrMOULÍK PetrMOULÍK Petr</t>
    </r>
  </si>
  <si>
    <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r>
      <rPr>
        <b/>
        <sz val="10"/>
        <color theme="1"/>
        <rFont val="Arial"/>
        <family val="2"/>
        <charset val="238"/>
      </rPr>
      <t>JAVŮREK</t>
    </r>
    <r>
      <rPr>
        <sz val="10"/>
        <color theme="1"/>
        <rFont val="Arial"/>
        <family val="2"/>
        <charset val="238"/>
      </rPr>
      <t xml:space="preserve">  Michal</t>
    </r>
  </si>
  <si>
    <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r>
      <rPr>
        <b/>
        <sz val="10"/>
        <color theme="1"/>
        <rFont val="Arial"/>
        <family val="2"/>
        <charset val="238"/>
      </rPr>
      <t>DOSTÁL</t>
    </r>
    <r>
      <rPr>
        <sz val="10"/>
        <color theme="1"/>
        <rFont val="Arial"/>
        <family val="2"/>
        <charset val="238"/>
      </rPr>
      <t xml:space="preserve">  Martin</t>
    </r>
  </si>
  <si>
    <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r>
      <rPr>
        <b/>
        <sz val="10"/>
        <color theme="1"/>
        <rFont val="Arial"/>
        <family val="2"/>
        <charset val="238"/>
      </rPr>
      <t>NOVÁK</t>
    </r>
    <r>
      <rPr>
        <sz val="10"/>
        <color theme="1"/>
        <rFont val="Arial"/>
        <family val="2"/>
        <charset val="238"/>
      </rPr>
      <t xml:space="preserve">  Jaroslav</t>
    </r>
  </si>
  <si>
    <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r>
      <rPr>
        <b/>
        <sz val="10"/>
        <color theme="1"/>
        <rFont val="Arial"/>
        <family val="2"/>
        <charset val="238"/>
      </rPr>
      <t>RADA</t>
    </r>
    <r>
      <rPr>
        <sz val="10"/>
        <color theme="1"/>
        <rFont val="Arial"/>
        <family val="2"/>
        <charset val="238"/>
      </rPr>
      <t xml:space="preserve">  Petr</t>
    </r>
  </si>
  <si>
    <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r>
      <rPr>
        <b/>
        <sz val="10"/>
        <color theme="1"/>
        <rFont val="Arial"/>
        <family val="2"/>
        <charset val="238"/>
      </rPr>
      <t>ŠKOP</t>
    </r>
    <r>
      <rPr>
        <sz val="10"/>
        <color theme="1"/>
        <rFont val="Arial"/>
        <family val="2"/>
        <charset val="238"/>
      </rPr>
      <t xml:space="preserve">  Zdeněk</t>
    </r>
  </si>
  <si>
    <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r>
      <rPr>
        <b/>
        <sz val="10"/>
        <color theme="1"/>
        <rFont val="Arial"/>
        <family val="2"/>
        <charset val="238"/>
      </rPr>
      <t>ŠIMO</t>
    </r>
    <r>
      <rPr>
        <sz val="10"/>
        <color theme="1"/>
        <rFont val="Arial"/>
        <family val="2"/>
        <charset val="238"/>
      </rPr>
      <t>N  Miloš</t>
    </r>
  </si>
  <si>
    <r>
      <t>KADLEC</t>
    </r>
    <r>
      <rPr>
        <sz val="10"/>
        <color theme="1"/>
        <rFont val="Arial"/>
        <family val="2"/>
        <charset val="238"/>
      </rPr>
      <t xml:space="preserve">  TomášKADLEC  TomášKADLEC  TomášKADLEC  TomášKADLEC  TomášKADLEC  TomášKADLEC  TomášKADLEC  TomášKADLEC  TomášKADLEC  TomášKADLEC  TomášKADLEC  TomášKADLEC  TomášKADLEC  TomášKADLEC  TomášKADLEC  Tomáš</t>
    </r>
  </si>
  <si>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r>
      <rPr>
        <b/>
        <sz val="10"/>
        <color theme="1"/>
        <rFont val="Arial"/>
        <family val="2"/>
        <charset val="238"/>
      </rPr>
      <t>ADAM</t>
    </r>
    <r>
      <rPr>
        <sz val="10"/>
        <color theme="1"/>
        <rFont val="Arial"/>
        <family val="2"/>
        <charset val="238"/>
      </rPr>
      <t xml:space="preserve">  Petr</t>
    </r>
  </si>
  <si>
    <t>PECHEK  Petr</t>
  </si>
  <si>
    <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r>
      <rPr>
        <b/>
        <sz val="10"/>
        <color theme="1"/>
        <rFont val="Arial"/>
        <family val="2"/>
        <charset val="238"/>
      </rPr>
      <t>DIVIŠ</t>
    </r>
    <r>
      <rPr>
        <sz val="10"/>
        <color theme="1"/>
        <rFont val="Arial"/>
        <family val="2"/>
        <charset val="238"/>
      </rPr>
      <t xml:space="preserve">  Martin</t>
    </r>
  </si>
  <si>
    <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r>
      <rPr>
        <b/>
        <sz val="10"/>
        <color theme="1"/>
        <rFont val="Arial"/>
        <family val="2"/>
        <charset val="238"/>
      </rPr>
      <t>ŠKRABÁLEK</t>
    </r>
    <r>
      <rPr>
        <sz val="10"/>
        <color theme="1"/>
        <rFont val="Arial"/>
        <family val="2"/>
        <charset val="238"/>
      </rPr>
      <t xml:space="preserve">  Jan</t>
    </r>
  </si>
  <si>
    <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r>
      <rPr>
        <b/>
        <sz val="10"/>
        <color theme="1"/>
        <rFont val="Arial"/>
        <family val="2"/>
        <charset val="238"/>
      </rPr>
      <t xml:space="preserve">VONÁŠEK </t>
    </r>
    <r>
      <rPr>
        <sz val="10"/>
        <color theme="1"/>
        <rFont val="Arial"/>
        <family val="2"/>
        <charset val="238"/>
      </rPr>
      <t xml:space="preserve"> Luboš</t>
    </r>
  </si>
  <si>
    <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r>
      <rPr>
        <b/>
        <sz val="10"/>
        <color theme="1"/>
        <rFont val="Arial"/>
        <family val="2"/>
        <charset val="238"/>
      </rPr>
      <t>RUTTNER</t>
    </r>
    <r>
      <rPr>
        <sz val="10"/>
        <color theme="1"/>
        <rFont val="Arial"/>
        <family val="2"/>
        <charset val="238"/>
      </rPr>
      <t xml:space="preserve">  Jiří</t>
    </r>
  </si>
  <si>
    <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r>
      <rPr>
        <b/>
        <sz val="10"/>
        <color theme="1"/>
        <rFont val="Arial"/>
        <family val="2"/>
        <charset val="238"/>
      </rPr>
      <t>VOLECH</t>
    </r>
    <r>
      <rPr>
        <sz val="10"/>
        <color theme="1"/>
        <rFont val="Arial"/>
        <family val="2"/>
        <charset val="238"/>
      </rPr>
      <t xml:space="preserve">  František</t>
    </r>
  </si>
  <si>
    <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r>
      <rPr>
        <b/>
        <sz val="10"/>
        <color theme="1"/>
        <rFont val="Arial"/>
        <family val="2"/>
        <charset val="238"/>
      </rPr>
      <t>EZECHIÁŠ</t>
    </r>
    <r>
      <rPr>
        <sz val="10"/>
        <color theme="1"/>
        <rFont val="Arial"/>
        <family val="2"/>
        <charset val="238"/>
      </rPr>
      <t xml:space="preserve">  Michal</t>
    </r>
  </si>
  <si>
    <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 </t>
    </r>
    <r>
      <rPr>
        <b/>
        <sz val="10"/>
        <color theme="1"/>
        <rFont val="Arial"/>
        <family val="2"/>
        <charset val="238"/>
      </rPr>
      <t>DUBEC</t>
    </r>
    <r>
      <rPr>
        <sz val="10"/>
        <color theme="1"/>
        <rFont val="Arial"/>
        <family val="2"/>
        <charset val="238"/>
      </rPr>
      <t xml:space="preserve">  Rudolf</t>
    </r>
  </si>
  <si>
    <r>
      <t xml:space="preserve">MICHALIČKA  </t>
    </r>
    <r>
      <rPr>
        <sz val="10"/>
        <color theme="1"/>
        <rFont val="Arial"/>
        <family val="2"/>
        <charset val="238"/>
      </rPr>
      <t>DavidMICHALIČKA  DavidMICHALIČKA  DavidMICHALIČKA  DavidMICHALIČKA  DavidMICHALIČKA  DavidMICHALIČKA  DavidMICHALIČKA  DavidMICHALIČKA  DavidMICHALIČKA  DavidMICHALIČKA  DavidMICHALIČKA  DavidMICHALIČKA  DavidMICHALIČKA  DavidMICHALIČKA  David</t>
    </r>
  </si>
  <si>
    <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r>
      <rPr>
        <b/>
        <sz val="10"/>
        <color theme="1"/>
        <rFont val="Arial"/>
        <family val="2"/>
        <charset val="238"/>
      </rPr>
      <t>WALTER</t>
    </r>
    <r>
      <rPr>
        <sz val="10"/>
        <color theme="1"/>
        <rFont val="Arial"/>
        <family val="2"/>
        <charset val="238"/>
      </rPr>
      <t xml:space="preserve">  Zdeněk</t>
    </r>
  </si>
  <si>
    <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r>
      <rPr>
        <b/>
        <sz val="10"/>
        <color theme="1"/>
        <rFont val="Arial"/>
        <family val="2"/>
        <charset val="238"/>
      </rPr>
      <t>MEISSNER</t>
    </r>
    <r>
      <rPr>
        <sz val="10"/>
        <color theme="1"/>
        <rFont val="Arial"/>
        <family val="2"/>
        <charset val="238"/>
      </rPr>
      <t xml:space="preserve">  Rudolf</t>
    </r>
  </si>
  <si>
    <t>KUBRIČAN  Lukáš</t>
  </si>
  <si>
    <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r>
      <rPr>
        <b/>
        <sz val="10"/>
        <color theme="1"/>
        <rFont val="Arial"/>
        <family val="2"/>
        <charset val="238"/>
      </rPr>
      <t>MAXA</t>
    </r>
    <r>
      <rPr>
        <sz val="10"/>
        <color theme="1"/>
        <rFont val="Arial"/>
        <family val="2"/>
        <charset val="238"/>
      </rPr>
      <t xml:space="preserve">  Matěj</t>
    </r>
  </si>
  <si>
    <t>ONDRYÁŠ  Radek</t>
  </si>
  <si>
    <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r>
      <rPr>
        <b/>
        <sz val="10"/>
        <color theme="1"/>
        <rFont val="Arial"/>
        <family val="2"/>
        <charset val="238"/>
      </rPr>
      <t>PIŠ</t>
    </r>
    <r>
      <rPr>
        <sz val="10"/>
        <color theme="1"/>
        <rFont val="Arial"/>
        <family val="2"/>
        <charset val="238"/>
      </rPr>
      <t xml:space="preserve">  Milan</t>
    </r>
  </si>
  <si>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r>
      <rPr>
        <b/>
        <sz val="10"/>
        <color theme="1"/>
        <rFont val="Arial"/>
        <family val="2"/>
        <charset val="238"/>
      </rPr>
      <t>KERNER</t>
    </r>
    <r>
      <rPr>
        <sz val="10"/>
        <color theme="1"/>
        <rFont val="Arial"/>
        <family val="2"/>
        <charset val="238"/>
      </rPr>
      <t xml:space="preserve">  Jan</t>
    </r>
  </si>
  <si>
    <r>
      <t xml:space="preserve">ČAPEK  </t>
    </r>
    <r>
      <rPr>
        <sz val="10"/>
        <color theme="1"/>
        <rFont val="Arial"/>
        <family val="2"/>
        <charset val="238"/>
      </rPr>
      <t>OndřejČAPEK  OndřejČAPEK  OndřejČAPEK  OndřejČAPEK  OndřejČAPEK  OndřejČAPEK  OndřejČAPEK  OndřejČAPEK  OndřejČAPEK  OndřejČAPEK  OndřejČAPEK  OndřejČAPEK  OndřejČAPEK  Ondřej</t>
    </r>
  </si>
  <si>
    <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</si>
  <si>
    <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r>
      <rPr>
        <b/>
        <sz val="10"/>
        <color theme="1"/>
        <rFont val="Arial"/>
        <family val="2"/>
        <charset val="238"/>
      </rPr>
      <t xml:space="preserve">PENC  </t>
    </r>
    <r>
      <rPr>
        <sz val="10"/>
        <color theme="1"/>
        <rFont val="Arial"/>
        <family val="2"/>
        <charset val="238"/>
      </rPr>
      <t>Miroslav</t>
    </r>
  </si>
  <si>
    <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r>
      <rPr>
        <b/>
        <sz val="10"/>
        <color theme="1"/>
        <rFont val="Arial"/>
        <family val="2"/>
        <charset val="238"/>
      </rPr>
      <t>JAŠEK</t>
    </r>
    <r>
      <rPr>
        <sz val="10"/>
        <color theme="1"/>
        <rFont val="Arial"/>
        <family val="2"/>
        <charset val="238"/>
      </rPr>
      <t xml:space="preserve">  Ondřej</t>
    </r>
  </si>
  <si>
    <r>
      <t xml:space="preserve">KERVITCER  </t>
    </r>
    <r>
      <rPr>
        <sz val="10"/>
        <color theme="1"/>
        <rFont val="Arial"/>
        <family val="2"/>
        <charset val="238"/>
      </rPr>
      <t>Jan ml.KERVITCER  Jan ml.KERVITCER  Jan ml.KERVITCER  Jan ml.KERVITCER  Jan ml.KERVITCER  Jan ml.KERVITCER  Jan ml.KERVITCER  Jan ml.KERVITCER  Jan ml.KERVITCER  Jan ml.KERVITCER  Jan ml.KERVITCER  Jan ml.KERVITCER  Jan ml.KERVITCER  Jan ml.</t>
    </r>
  </si>
  <si>
    <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r>
      <rPr>
        <b/>
        <sz val="10"/>
        <color theme="1"/>
        <rFont val="Arial"/>
        <family val="2"/>
        <charset val="238"/>
      </rPr>
      <t>HLAVICA</t>
    </r>
    <r>
      <rPr>
        <sz val="10"/>
        <color theme="1"/>
        <rFont val="Arial"/>
        <family val="2"/>
        <charset val="238"/>
      </rPr>
      <t xml:space="preserve">  Pavel</t>
    </r>
  </si>
  <si>
    <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r>
      <rPr>
        <b/>
        <sz val="10"/>
        <color theme="1"/>
        <rFont val="Arial"/>
        <family val="2"/>
        <charset val="238"/>
      </rPr>
      <t>KROFTA</t>
    </r>
    <r>
      <rPr>
        <sz val="10"/>
        <color theme="1"/>
        <rFont val="Arial"/>
        <family val="2"/>
        <charset val="238"/>
      </rPr>
      <t xml:space="preserve">  Jiří</t>
    </r>
  </si>
  <si>
    <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r>
      <rPr>
        <b/>
        <sz val="10"/>
        <color theme="1"/>
        <rFont val="Arial"/>
        <family val="2"/>
        <charset val="238"/>
      </rPr>
      <t>ŠVÁB</t>
    </r>
    <r>
      <rPr>
        <sz val="10"/>
        <color theme="1"/>
        <rFont val="Arial"/>
        <family val="2"/>
        <charset val="238"/>
      </rPr>
      <t xml:space="preserve">  Luděk</t>
    </r>
  </si>
  <si>
    <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r>
      <rPr>
        <b/>
        <sz val="10"/>
        <color theme="1"/>
        <rFont val="Arial"/>
        <family val="2"/>
        <charset val="238"/>
      </rPr>
      <t>SEEMAN</t>
    </r>
    <r>
      <rPr>
        <sz val="10"/>
        <color theme="1"/>
        <rFont val="Arial"/>
        <family val="2"/>
        <charset val="238"/>
      </rPr>
      <t xml:space="preserve">  Pavel</t>
    </r>
  </si>
  <si>
    <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r>
      <rPr>
        <b/>
        <sz val="10"/>
        <color theme="1"/>
        <rFont val="Arial"/>
        <family val="2"/>
        <charset val="238"/>
      </rPr>
      <t xml:space="preserve">HAMPL </t>
    </r>
    <r>
      <rPr>
        <sz val="10"/>
        <color theme="1"/>
        <rFont val="Arial"/>
        <family val="2"/>
        <charset val="238"/>
      </rPr>
      <t xml:space="preserve"> Petr</t>
    </r>
  </si>
  <si>
    <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r>
      <rPr>
        <b/>
        <sz val="10"/>
        <color theme="1"/>
        <rFont val="Arial"/>
        <family val="2"/>
        <charset val="238"/>
      </rPr>
      <t>HAVLÍN</t>
    </r>
    <r>
      <rPr>
        <sz val="10"/>
        <color theme="1"/>
        <rFont val="Arial"/>
        <family val="2"/>
        <charset val="238"/>
      </rPr>
      <t xml:space="preserve">  Josef</t>
    </r>
  </si>
  <si>
    <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r>
      <rPr>
        <b/>
        <sz val="10"/>
        <color theme="1"/>
        <rFont val="Arial"/>
        <family val="2"/>
        <charset val="238"/>
      </rPr>
      <t>NOVOTNÝ</t>
    </r>
    <r>
      <rPr>
        <sz val="10"/>
        <color theme="1"/>
        <rFont val="Arial"/>
        <family val="2"/>
        <charset val="238"/>
      </rPr>
      <t xml:space="preserve">  Marek</t>
    </r>
  </si>
  <si>
    <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r>
      <rPr>
        <b/>
        <sz val="10"/>
        <color theme="1"/>
        <rFont val="Arial"/>
        <family val="2"/>
        <charset val="238"/>
      </rPr>
      <t>ANDRLE</t>
    </r>
    <r>
      <rPr>
        <sz val="10"/>
        <color theme="1"/>
        <rFont val="Arial"/>
        <family val="2"/>
        <charset val="238"/>
      </rPr>
      <t xml:space="preserve">  Miroslav</t>
    </r>
  </si>
  <si>
    <r>
      <t xml:space="preserve">POKORNÝ  </t>
    </r>
    <r>
      <rPr>
        <sz val="10"/>
        <color theme="1"/>
        <rFont val="Arial"/>
        <family val="2"/>
        <charset val="238"/>
      </rPr>
      <t>VladimírPOKORNÝ  VladimírPOKORNÝ  VladimírPOKORNÝ  VladimírPOKORNÝ  VladimírPOKORNÝ  VladimírPOKORNÝ  VladimírPOKORNÝ  VladimírPOKORNÝ  VladimírPOKORNÝ  VladimírPOKORNÝ  VladimírPOKORNÝ  VladimírPOKORNÝ  VladimírPOKORNÝ  Vladimír</t>
    </r>
  </si>
  <si>
    <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r>
      <rPr>
        <b/>
        <sz val="10"/>
        <color theme="1"/>
        <rFont val="Arial"/>
        <family val="2"/>
        <charset val="238"/>
      </rPr>
      <t>MATOUŠEK</t>
    </r>
    <r>
      <rPr>
        <sz val="10"/>
        <color theme="1"/>
        <rFont val="Arial"/>
        <family val="2"/>
        <charset val="238"/>
      </rPr>
      <t xml:space="preserve">  Petr</t>
    </r>
  </si>
  <si>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r>
      <rPr>
        <b/>
        <sz val="10"/>
        <color theme="1"/>
        <rFont val="Arial"/>
        <family val="2"/>
        <charset val="238"/>
      </rPr>
      <t xml:space="preserve">PETRÁK </t>
    </r>
    <r>
      <rPr>
        <sz val="10"/>
        <color theme="1"/>
        <rFont val="Arial"/>
        <family val="2"/>
        <charset val="238"/>
      </rPr>
      <t xml:space="preserve"> Tomáš</t>
    </r>
  </si>
  <si>
    <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r>
      <rPr>
        <b/>
        <sz val="10"/>
        <color theme="1"/>
        <rFont val="Arial"/>
        <family val="2"/>
        <charset val="238"/>
      </rPr>
      <t>VYSTRČIL</t>
    </r>
    <r>
      <rPr>
        <sz val="10"/>
        <color theme="1"/>
        <rFont val="Arial"/>
        <family val="2"/>
        <charset val="238"/>
      </rPr>
      <t xml:space="preserve">  Michal</t>
    </r>
  </si>
  <si>
    <r>
      <t xml:space="preserve">ROSEN </t>
    </r>
    <r>
      <rPr>
        <sz val="10"/>
        <color theme="1"/>
        <rFont val="Arial"/>
        <family val="2"/>
        <charset val="238"/>
      </rPr>
      <t xml:space="preserve"> JanROSEN  JanROSEN  JanROSEN  JanROSEN  JanROSEN  JanROSEN  JanROSEN  JanROSEN  JanROSEN  JanROSEN  JanROSEN  JanROSEN  Jan</t>
    </r>
  </si>
  <si>
    <r>
      <t xml:space="preserve">LACHMANN </t>
    </r>
    <r>
      <rPr>
        <sz val="10"/>
        <color theme="1"/>
        <rFont val="Arial"/>
        <family val="2"/>
        <charset val="238"/>
      </rPr>
      <t xml:space="preserve"> HynekLACHMANN  HynekLACHMANN  HynekLACHMANN  HynekLACHMANN  HynekLACHMANN  HynekLACHMANN  HynekLACHMANN  HynekLACHMANN  HynekLACHMANN  HynekLACHMANN  HynekLACHMANN  HynekLACHMANN  Hynek</t>
    </r>
  </si>
  <si>
    <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r>
      <rPr>
        <b/>
        <sz val="10"/>
        <color theme="1"/>
        <rFont val="Arial"/>
        <family val="2"/>
        <charset val="238"/>
      </rPr>
      <t>WALLENFELS</t>
    </r>
    <r>
      <rPr>
        <sz val="10"/>
        <color theme="1"/>
        <rFont val="Arial"/>
        <family val="2"/>
        <charset val="238"/>
      </rPr>
      <t xml:space="preserve">  Jiří</t>
    </r>
  </si>
  <si>
    <t>PLAVEC  Vítězslav</t>
  </si>
  <si>
    <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r>
      <rPr>
        <b/>
        <sz val="10"/>
        <color theme="1"/>
        <rFont val="Arial"/>
        <family val="2"/>
        <charset val="238"/>
      </rPr>
      <t>BERDICH</t>
    </r>
    <r>
      <rPr>
        <sz val="10"/>
        <color theme="1"/>
        <rFont val="Arial"/>
        <family val="2"/>
        <charset val="238"/>
      </rPr>
      <t xml:space="preserve">  Jiří</t>
    </r>
  </si>
  <si>
    <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r>
      <rPr>
        <b/>
        <sz val="10"/>
        <color theme="1"/>
        <rFont val="Arial"/>
        <family val="2"/>
        <charset val="238"/>
      </rPr>
      <t xml:space="preserve">PICH </t>
    </r>
    <r>
      <rPr>
        <sz val="10"/>
        <color theme="1"/>
        <rFont val="Arial"/>
        <family val="2"/>
        <charset val="238"/>
      </rPr>
      <t xml:space="preserve"> Petr</t>
    </r>
  </si>
  <si>
    <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r>
      <rPr>
        <b/>
        <sz val="10"/>
        <color theme="1"/>
        <rFont val="Arial"/>
        <family val="2"/>
        <charset val="238"/>
      </rPr>
      <t>STAŘECKÝ</t>
    </r>
    <r>
      <rPr>
        <sz val="10"/>
        <color theme="1"/>
        <rFont val="Arial"/>
        <family val="2"/>
        <charset val="238"/>
      </rPr>
      <t xml:space="preserve">  Tomáš</t>
    </r>
  </si>
  <si>
    <t>HLAVÁČ  Michal</t>
  </si>
  <si>
    <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r>
      <rPr>
        <b/>
        <sz val="10"/>
        <color theme="1"/>
        <rFont val="Arial"/>
        <family val="2"/>
        <charset val="238"/>
      </rPr>
      <t>FLAŠAR</t>
    </r>
    <r>
      <rPr>
        <sz val="10"/>
        <color theme="1"/>
        <rFont val="Arial"/>
        <family val="2"/>
        <charset val="238"/>
      </rPr>
      <t xml:space="preserve">  Jan (86)</t>
    </r>
  </si>
  <si>
    <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r>
      <rPr>
        <b/>
        <sz val="10"/>
        <color theme="1"/>
        <rFont val="Arial"/>
        <family val="2"/>
        <charset val="238"/>
      </rPr>
      <t>ŠVIHLÍK</t>
    </r>
    <r>
      <rPr>
        <sz val="10"/>
        <color theme="1"/>
        <rFont val="Arial"/>
        <family val="2"/>
        <charset val="238"/>
      </rPr>
      <t xml:space="preserve">  Martin</t>
    </r>
  </si>
  <si>
    <r>
      <t xml:space="preserve">JANOTA  </t>
    </r>
    <r>
      <rPr>
        <sz val="10"/>
        <color theme="1"/>
        <rFont val="Arial"/>
        <family val="2"/>
        <charset val="238"/>
      </rPr>
      <t>VítJANOTA  VítJANOTA  VítJANOTA  VítJANOTA  VítJANOTA  VítJANOTA  VítJANOTA  VítJANOTA  VítJANOTA  VítJANOTA  VítJANOTA  VítJANOTA  Vít</t>
    </r>
  </si>
  <si>
    <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r>
      <rPr>
        <b/>
        <sz val="10"/>
        <color theme="1"/>
        <rFont val="Arial"/>
        <family val="2"/>
        <charset val="238"/>
      </rPr>
      <t>BERAN</t>
    </r>
    <r>
      <rPr>
        <sz val="10"/>
        <color theme="1"/>
        <rFont val="Arial"/>
        <family val="2"/>
        <charset val="238"/>
      </rPr>
      <t xml:space="preserve">  Jan</t>
    </r>
  </si>
  <si>
    <r>
      <t xml:space="preserve">LAZAR </t>
    </r>
    <r>
      <rPr>
        <sz val="10"/>
        <color theme="1"/>
        <rFont val="Arial"/>
        <family val="2"/>
        <charset val="238"/>
      </rPr>
      <t xml:space="preserve"> MarekLAZAR  MarekLAZAR  MarekLAZAR  MarekLAZAR  MarekLAZAR  MarekLAZAR  MarekLAZAR  MarekLAZAR  MarekLAZAR  MarekLAZAR  MarekLAZAR  MarekLAZAR  Marek</t>
    </r>
  </si>
  <si>
    <t>ŠEDIVÝ  Jan</t>
  </si>
  <si>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r>
      <rPr>
        <b/>
        <sz val="10"/>
        <color theme="1"/>
        <rFont val="Arial"/>
        <family val="2"/>
        <charset val="238"/>
      </rPr>
      <t>PŘIBÍK</t>
    </r>
    <r>
      <rPr>
        <sz val="10"/>
        <color theme="1"/>
        <rFont val="Arial"/>
        <family val="2"/>
        <charset val="238"/>
      </rPr>
      <t xml:space="preserve">  Martin</t>
    </r>
  </si>
  <si>
    <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r>
      <rPr>
        <b/>
        <sz val="10"/>
        <color theme="1"/>
        <rFont val="Arial"/>
        <family val="2"/>
        <charset val="238"/>
      </rPr>
      <t>POKORNÝ</t>
    </r>
    <r>
      <rPr>
        <sz val="10"/>
        <color theme="1"/>
        <rFont val="Arial"/>
        <family val="2"/>
        <charset val="238"/>
      </rPr>
      <t xml:space="preserve">  Bohuslav</t>
    </r>
  </si>
  <si>
    <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r>
      <rPr>
        <b/>
        <sz val="10"/>
        <color theme="1"/>
        <rFont val="Arial"/>
        <family val="2"/>
        <charset val="238"/>
      </rPr>
      <t>GEFFERT</t>
    </r>
    <r>
      <rPr>
        <sz val="10"/>
        <color theme="1"/>
        <rFont val="Arial"/>
        <family val="2"/>
        <charset val="238"/>
      </rPr>
      <t xml:space="preserve">  Ivo</t>
    </r>
  </si>
  <si>
    <r>
      <t xml:space="preserve">HERDA  </t>
    </r>
    <r>
      <rPr>
        <sz val="10"/>
        <color theme="1"/>
        <rFont val="Arial"/>
        <family val="2"/>
        <charset val="238"/>
      </rPr>
      <t>JanHERDA  JanHERDA  JanHERDA  JanHERDA  JanHERDA  JanHERDA  JanHERDA  JanHERDA  JanHERDA  JanHERDA  JanHERDA  Jan</t>
    </r>
  </si>
  <si>
    <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r>
      <rPr>
        <b/>
        <sz val="10"/>
        <color theme="1"/>
        <rFont val="Arial"/>
        <family val="2"/>
        <charset val="238"/>
      </rPr>
      <t>MĚCHURA</t>
    </r>
    <r>
      <rPr>
        <sz val="10"/>
        <color theme="1"/>
        <rFont val="Arial"/>
        <family val="2"/>
        <charset val="238"/>
      </rPr>
      <t xml:space="preserve">  František</t>
    </r>
  </si>
  <si>
    <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r>
      <rPr>
        <b/>
        <sz val="10"/>
        <color theme="1"/>
        <rFont val="Arial"/>
        <family val="2"/>
        <charset val="238"/>
      </rPr>
      <t>MORAVEC</t>
    </r>
    <r>
      <rPr>
        <sz val="10"/>
        <color theme="1"/>
        <rFont val="Arial"/>
        <family val="2"/>
        <charset val="238"/>
      </rPr>
      <t xml:space="preserve">  Karel</t>
    </r>
  </si>
  <si>
    <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r>
      <rPr>
        <b/>
        <sz val="10"/>
        <color theme="1"/>
        <rFont val="Arial"/>
        <family val="2"/>
        <charset val="238"/>
      </rPr>
      <t xml:space="preserve">OPOLECKÝ </t>
    </r>
    <r>
      <rPr>
        <sz val="10"/>
        <color theme="1"/>
        <rFont val="Arial"/>
        <family val="2"/>
        <charset val="238"/>
      </rPr>
      <t xml:space="preserve"> Dalibor</t>
    </r>
  </si>
  <si>
    <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r>
      <rPr>
        <b/>
        <sz val="10"/>
        <color theme="1"/>
        <rFont val="Arial"/>
        <family val="2"/>
        <charset val="238"/>
      </rPr>
      <t>SYSEL</t>
    </r>
    <r>
      <rPr>
        <sz val="10"/>
        <color theme="1"/>
        <rFont val="Arial"/>
        <family val="2"/>
        <charset val="238"/>
      </rPr>
      <t xml:space="preserve">  Ctibor</t>
    </r>
  </si>
  <si>
    <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r>
      <rPr>
        <b/>
        <sz val="10"/>
        <color theme="1"/>
        <rFont val="Arial"/>
        <family val="2"/>
        <charset val="238"/>
      </rPr>
      <t>SIMBARTL</t>
    </r>
    <r>
      <rPr>
        <sz val="10"/>
        <color theme="1"/>
        <rFont val="Arial"/>
        <family val="2"/>
        <charset val="238"/>
      </rPr>
      <t xml:space="preserve">  Pavel</t>
    </r>
  </si>
  <si>
    <t>KENDÍK  Tomáš</t>
  </si>
  <si>
    <t>ŠIMEK  Lubor</t>
  </si>
  <si>
    <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r>
      <rPr>
        <b/>
        <sz val="10"/>
        <color theme="1"/>
        <rFont val="Arial"/>
        <family val="2"/>
        <charset val="238"/>
      </rPr>
      <t>BERGL</t>
    </r>
    <r>
      <rPr>
        <sz val="10"/>
        <color theme="1"/>
        <rFont val="Arial"/>
        <family val="2"/>
        <charset val="238"/>
      </rPr>
      <t xml:space="preserve">  Tomáš</t>
    </r>
  </si>
  <si>
    <t>VACULA  Richard</t>
  </si>
  <si>
    <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r>
      <rPr>
        <b/>
        <sz val="10"/>
        <color theme="1"/>
        <rFont val="Arial"/>
        <family val="2"/>
        <charset val="238"/>
      </rPr>
      <t>SVOBODA</t>
    </r>
    <r>
      <rPr>
        <sz val="10"/>
        <color theme="1"/>
        <rFont val="Arial"/>
        <family val="2"/>
        <charset val="238"/>
      </rPr>
      <t xml:space="preserve">  Milan</t>
    </r>
  </si>
  <si>
    <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r>
      <rPr>
        <b/>
        <sz val="10"/>
        <color theme="1"/>
        <rFont val="Arial"/>
        <family val="2"/>
        <charset val="238"/>
      </rPr>
      <t xml:space="preserve">ŠKVOR </t>
    </r>
    <r>
      <rPr>
        <sz val="10"/>
        <color theme="1"/>
        <rFont val="Arial"/>
        <family val="2"/>
        <charset val="238"/>
      </rPr>
      <t xml:space="preserve"> Petr</t>
    </r>
  </si>
  <si>
    <r>
      <t>PĚKNÝ</t>
    </r>
    <r>
      <rPr>
        <sz val="10"/>
        <color theme="1"/>
        <rFont val="Arial"/>
        <family val="2"/>
        <charset val="238"/>
      </rPr>
      <t xml:space="preserve"> JanPĚKNÝ JanPĚKNÝ JanPĚKNÝ JanPĚKNÝ JanPĚKNÝ JanPĚKNÝ JanPĚKNÝ JanPĚKNÝ JanPĚKNÝ JanPĚKNÝ JanPĚKNÝ Jan</t>
    </r>
  </si>
  <si>
    <r>
      <t xml:space="preserve">KUBEŠ  </t>
    </r>
    <r>
      <rPr>
        <sz val="10"/>
        <color theme="1"/>
        <rFont val="Arial"/>
        <family val="2"/>
        <charset val="238"/>
      </rPr>
      <t>LiborKUBEŠ  LiborKUBEŠ  LiborKUBEŠ  LiborKUBEŠ  LiborKUBEŠ  LiborKUBEŠ  LiborKUBEŠ  LiborKUBEŠ  LiborKUBEŠ  LiborKUBEŠ  LiborKUBEŠ  Libor</t>
    </r>
  </si>
  <si>
    <t>SYNOVEC  František</t>
  </si>
  <si>
    <r>
      <t xml:space="preserve">HARTMAN  </t>
    </r>
    <r>
      <rPr>
        <sz val="10"/>
        <color theme="1"/>
        <rFont val="Arial"/>
        <family val="2"/>
        <charset val="238"/>
      </rPr>
      <t>AlešHARTMAN  AlešHARTMAN  AlešHARTMAN  AlešHARTMAN  AlešHARTMAN  AlešHARTMAN  AlešHARTMAN  AlešHARTMAN  AlešHARTMAN  AlešHARTMAN  Aleš</t>
    </r>
  </si>
  <si>
    <r>
      <t xml:space="preserve">JURÁK  </t>
    </r>
    <r>
      <rPr>
        <sz val="10"/>
        <color theme="1"/>
        <rFont val="Arial"/>
        <family val="2"/>
        <charset val="238"/>
      </rPr>
      <t>JanJURÁK  JanJURÁK  JanJURÁK  JanJURÁK  JanJURÁK  JanJURÁK  JanJURÁK  JanJURÁK  JanJURÁK  JanJURÁK  Jan</t>
    </r>
  </si>
  <si>
    <t>TOMÁŠEK  Petr</t>
  </si>
  <si>
    <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r>
      <rPr>
        <b/>
        <sz val="10"/>
        <color theme="1"/>
        <rFont val="Arial"/>
        <family val="2"/>
        <charset val="238"/>
      </rPr>
      <t>NOVÁK</t>
    </r>
    <r>
      <rPr>
        <sz val="10"/>
        <color theme="1"/>
        <rFont val="Arial"/>
        <family val="2"/>
        <charset val="238"/>
      </rPr>
      <t xml:space="preserve">  Miroslav</t>
    </r>
  </si>
  <si>
    <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r>
      <rPr>
        <b/>
        <sz val="10"/>
        <color theme="1"/>
        <rFont val="Arial"/>
        <family val="2"/>
        <charset val="238"/>
      </rPr>
      <t>KOS</t>
    </r>
    <r>
      <rPr>
        <sz val="10"/>
        <color theme="1"/>
        <rFont val="Arial"/>
        <family val="2"/>
        <charset val="238"/>
      </rPr>
      <t xml:space="preserve">  Zdeněk</t>
    </r>
  </si>
  <si>
    <r>
      <t xml:space="preserve">ISSA  </t>
    </r>
    <r>
      <rPr>
        <sz val="10"/>
        <color theme="1"/>
        <rFont val="Arial"/>
        <family val="2"/>
        <charset val="238"/>
      </rPr>
      <t>MichaelISSA  MichaelISSA  MichaelISSA  MichaelISSA  MichaelISSA  MichaelISSA  MichaelISSA  MichaelISSA  MichaelISSA  MichaelISSA  Michael</t>
    </r>
  </si>
  <si>
    <t>KNAP  Martin</t>
  </si>
  <si>
    <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r>
      <rPr>
        <b/>
        <sz val="10"/>
        <color theme="1"/>
        <rFont val="Arial"/>
        <family val="2"/>
        <charset val="238"/>
      </rPr>
      <t>TŮMA</t>
    </r>
    <r>
      <rPr>
        <sz val="10"/>
        <color theme="1"/>
        <rFont val="Arial"/>
        <family val="2"/>
        <charset val="238"/>
      </rPr>
      <t xml:space="preserve">  Pavel</t>
    </r>
  </si>
  <si>
    <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r>
      <rPr>
        <b/>
        <sz val="10"/>
        <color theme="1"/>
        <rFont val="Arial"/>
        <family val="2"/>
        <charset val="238"/>
      </rPr>
      <t>ČERNÝ</t>
    </r>
    <r>
      <rPr>
        <sz val="10"/>
        <color theme="1"/>
        <rFont val="Arial"/>
        <family val="2"/>
        <charset val="238"/>
      </rPr>
      <t xml:space="preserve">  Jan</t>
    </r>
  </si>
  <si>
    <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 </t>
    </r>
    <r>
      <rPr>
        <b/>
        <sz val="10"/>
        <color theme="1"/>
        <rFont val="Arial"/>
        <family val="2"/>
        <charset val="238"/>
      </rPr>
      <t>BABÁNEK</t>
    </r>
    <r>
      <rPr>
        <sz val="10"/>
        <color theme="1"/>
        <rFont val="Arial"/>
        <family val="2"/>
        <charset val="238"/>
      </rPr>
      <t xml:space="preserve">  Karel</t>
    </r>
  </si>
  <si>
    <r>
      <t xml:space="preserve">JANĎOUREK  </t>
    </r>
    <r>
      <rPr>
        <sz val="10"/>
        <color theme="1"/>
        <rFont val="Arial"/>
        <family val="2"/>
        <charset val="238"/>
      </rPr>
      <t>PetrJANĎOUREK  PetrJANĎOUREK  PetrJANĎOUREK  PetrJANĎOUREK  PetrJANĎOUREK  PetrJANĎOUREK  PetrJANĎOUREK  PetrJANĎOUREK  PetrJANĎOUREK  PetrJANĎOUREK  Petr</t>
    </r>
  </si>
  <si>
    <r>
      <t xml:space="preserve">CIBOCH  </t>
    </r>
    <r>
      <rPr>
        <sz val="10"/>
        <color theme="1"/>
        <rFont val="Arial"/>
        <family val="2"/>
        <charset val="238"/>
      </rPr>
      <t>Tomáš CIBOCH  Tomáš CIBOCH  Tomáš CIBOCH  Tomáš CIBOCH  Tomáš CIBOCH  Tomáš CIBOCH  Tomáš CIBOCH  Tomáš CIBOCH  Tomáš CIBOCH  Tomáš CIBOCH  Tomáš</t>
    </r>
  </si>
  <si>
    <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r>
      <rPr>
        <b/>
        <sz val="10"/>
        <color theme="1"/>
        <rFont val="Arial"/>
        <family val="2"/>
        <charset val="238"/>
      </rPr>
      <t>PETERKA</t>
    </r>
    <r>
      <rPr>
        <sz val="10"/>
        <color theme="1"/>
        <rFont val="Arial"/>
        <family val="2"/>
        <charset val="238"/>
      </rPr>
      <t xml:space="preserve">  František</t>
    </r>
  </si>
  <si>
    <r>
      <t xml:space="preserve">BARTOŇ  </t>
    </r>
    <r>
      <rPr>
        <sz val="10"/>
        <color theme="1"/>
        <rFont val="Arial"/>
        <family val="2"/>
        <charset val="238"/>
      </rPr>
      <t>TomášBARTOŇ  TomášBARTOŇ  TomášBARTOŇ  TomášBARTOŇ  TomášBARTOŇ  TomášBARTOŇ  TomášBARTOŇ  TomášBARTOŇ  TomášBARTOŇ  TomášBARTOŇ  Tomáš</t>
    </r>
  </si>
  <si>
    <r>
      <t xml:space="preserve">VOLNÝ  </t>
    </r>
    <r>
      <rPr>
        <sz val="10"/>
        <color theme="1"/>
        <rFont val="Arial"/>
        <family val="2"/>
        <charset val="238"/>
      </rPr>
      <t>PetrVOLNÝ  PetrVOLNÝ  PetrVOLNÝ  PetrVOLNÝ  PetrVOLNÝ  PetrVOLNÝ  PetrVOLNÝ  PetrVOLNÝ  PetrVOLNÝ  PetrVOLNÝ  Petr</t>
    </r>
  </si>
  <si>
    <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r>
      <rPr>
        <b/>
        <sz val="10"/>
        <color theme="1"/>
        <rFont val="Arial"/>
        <family val="2"/>
        <charset val="238"/>
      </rPr>
      <t xml:space="preserve">ŠIMON </t>
    </r>
    <r>
      <rPr>
        <sz val="10"/>
        <color theme="1"/>
        <rFont val="Arial"/>
        <family val="2"/>
        <charset val="238"/>
      </rPr>
      <t xml:space="preserve"> Radek</t>
    </r>
  </si>
  <si>
    <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 </t>
    </r>
    <r>
      <rPr>
        <b/>
        <sz val="10"/>
        <color theme="1"/>
        <rFont val="Arial"/>
        <family val="2"/>
        <charset val="238"/>
      </rPr>
      <t>JUREČKA</t>
    </r>
    <r>
      <rPr>
        <sz val="10"/>
        <color theme="1"/>
        <rFont val="Arial"/>
        <family val="2"/>
        <charset val="238"/>
      </rPr>
      <t xml:space="preserve">  Dušan</t>
    </r>
  </si>
  <si>
    <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r>
      <rPr>
        <b/>
        <sz val="10"/>
        <color theme="1"/>
        <rFont val="Arial"/>
        <family val="2"/>
        <charset val="238"/>
      </rPr>
      <t xml:space="preserve">ŠIML </t>
    </r>
    <r>
      <rPr>
        <sz val="10"/>
        <color theme="1"/>
        <rFont val="Arial"/>
        <family val="2"/>
        <charset val="238"/>
      </rPr>
      <t xml:space="preserve"> Jan</t>
    </r>
  </si>
  <si>
    <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r>
      <rPr>
        <b/>
        <sz val="10"/>
        <color theme="1"/>
        <rFont val="Arial"/>
        <family val="2"/>
        <charset val="238"/>
      </rPr>
      <t>DRYÁK</t>
    </r>
    <r>
      <rPr>
        <sz val="10"/>
        <color theme="1"/>
        <rFont val="Arial"/>
        <family val="2"/>
        <charset val="238"/>
      </rPr>
      <t xml:space="preserve">  Jan</t>
    </r>
  </si>
  <si>
    <r>
      <t>NOVOTNÝ</t>
    </r>
    <r>
      <rPr>
        <sz val="10"/>
        <color theme="1"/>
        <rFont val="Arial"/>
        <family val="2"/>
        <charset val="238"/>
      </rPr>
      <t xml:space="preserve">  AlešNOVOTNÝ  AlešNOVOTNÝ  AlešNOVOTNÝ  AlešNOVOTNÝ  AlešNOVOTNÝ  AlešNOVOTNÝ  AlešNOVOTNÝ  AlešNOVOTNÝ  AlešNOVOTNÝ  Aleš</t>
    </r>
  </si>
  <si>
    <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r>
      <rPr>
        <b/>
        <sz val="10"/>
        <color theme="1"/>
        <rFont val="Arial"/>
        <family val="2"/>
        <charset val="238"/>
      </rPr>
      <t xml:space="preserve">BOUŠE </t>
    </r>
    <r>
      <rPr>
        <sz val="10"/>
        <color theme="1"/>
        <rFont val="Arial"/>
        <family val="2"/>
        <charset val="238"/>
      </rPr>
      <t xml:space="preserve"> Jindřich</t>
    </r>
  </si>
  <si>
    <r>
      <t xml:space="preserve">KUCHLER  </t>
    </r>
    <r>
      <rPr>
        <sz val="10"/>
        <color theme="1"/>
        <rFont val="Arial"/>
        <family val="2"/>
        <charset val="238"/>
      </rPr>
      <t>Karel ml.KUCHLER  Karel ml.KUCHLER  Karel ml.KUCHLER  Karel ml.KUCHLER  Karel ml.KUCHLER  Karel ml.KUCHLER  Karel ml.KUCHLER  Karel ml.KUCHLER  Karel ml.KUCHLER  Karel ml.</t>
    </r>
  </si>
  <si>
    <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r>
      <rPr>
        <b/>
        <sz val="10"/>
        <color theme="1"/>
        <rFont val="Arial"/>
        <family val="2"/>
        <charset val="238"/>
      </rPr>
      <t>SPURNÝ</t>
    </r>
    <r>
      <rPr>
        <sz val="10"/>
        <color theme="1"/>
        <rFont val="Arial"/>
        <family val="2"/>
        <charset val="238"/>
      </rPr>
      <t xml:space="preserve">  Stanislav</t>
    </r>
  </si>
  <si>
    <r>
      <t xml:space="preserve">JÍROVEC </t>
    </r>
    <r>
      <rPr>
        <sz val="10"/>
        <color theme="1"/>
        <rFont val="Arial"/>
        <family val="2"/>
        <charset val="238"/>
      </rPr>
      <t xml:space="preserve"> RichardJÍROVEC  RichardJÍROVEC  RichardJÍROVEC  RichardJÍROVEC  RichardJÍROVEC  RichardJÍROVEC  RichardJÍROVEC  RichardJÍROVEC  RichardJÍROVEC  Richard</t>
    </r>
  </si>
  <si>
    <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r>
      <rPr>
        <b/>
        <sz val="10"/>
        <color theme="1"/>
        <rFont val="Arial"/>
        <family val="2"/>
        <charset val="238"/>
      </rPr>
      <t>SEDLÁK</t>
    </r>
    <r>
      <rPr>
        <sz val="10"/>
        <color theme="1"/>
        <rFont val="Arial"/>
        <family val="2"/>
        <charset val="238"/>
      </rPr>
      <t xml:space="preserve">  Luděk</t>
    </r>
  </si>
  <si>
    <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r>
      <rPr>
        <b/>
        <sz val="10"/>
        <color theme="1"/>
        <rFont val="Arial"/>
        <family val="2"/>
        <charset val="238"/>
      </rPr>
      <t>FIŠÁK</t>
    </r>
    <r>
      <rPr>
        <sz val="10"/>
        <color theme="1"/>
        <rFont val="Arial"/>
        <family val="2"/>
        <charset val="238"/>
      </rPr>
      <t xml:space="preserve">  Jan</t>
    </r>
  </si>
  <si>
    <t>SLAVÍČEK  Ján</t>
  </si>
  <si>
    <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r>
      <rPr>
        <b/>
        <sz val="10"/>
        <color theme="1"/>
        <rFont val="Arial"/>
        <family val="2"/>
        <charset val="238"/>
      </rPr>
      <t>VANĚK</t>
    </r>
    <r>
      <rPr>
        <sz val="10"/>
        <color theme="1"/>
        <rFont val="Arial"/>
        <family val="2"/>
        <charset val="238"/>
      </rPr>
      <t xml:space="preserve">  Miloš</t>
    </r>
  </si>
  <si>
    <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r>
      <rPr>
        <b/>
        <sz val="10"/>
        <color theme="1"/>
        <rFont val="Arial"/>
        <family val="2"/>
        <charset val="238"/>
      </rPr>
      <t>FRÜHAUF</t>
    </r>
    <r>
      <rPr>
        <sz val="10"/>
        <color theme="1"/>
        <rFont val="Arial"/>
        <family val="2"/>
        <charset val="238"/>
      </rPr>
      <t xml:space="preserve">  Jiljí ml.</t>
    </r>
  </si>
  <si>
    <r>
      <t xml:space="preserve">MARYŠKA  </t>
    </r>
    <r>
      <rPr>
        <sz val="10"/>
        <color theme="1"/>
        <rFont val="Arial"/>
        <family val="2"/>
        <charset val="238"/>
      </rPr>
      <t>Jindřich ml.MARYŠKA  Jindřich ml.MARYŠKA  Jindřich ml.MARYŠKA  Jindřich ml.MARYŠKA  Jindřich ml.MARYŠKA  Jindřich ml.MARYŠKA  Jindřich ml.MARYŠKA  Jindřich ml.MARYŠKA  Jindřich ml.MARYŠKA  Jindřich ml.</t>
    </r>
  </si>
  <si>
    <r>
      <t xml:space="preserve">KŘESŤAN  </t>
    </r>
    <r>
      <rPr>
        <sz val="10"/>
        <color theme="1"/>
        <rFont val="Arial"/>
        <family val="2"/>
        <charset val="238"/>
      </rPr>
      <t>FilipKŘESŤAN  FilipKŘESŤAN  FilipKŘESŤAN  FilipKŘESŤAN  FilipKŘESŤAN  FilipKŘESŤAN  FilipKŘESŤAN  FilipKŘESŤAN  FilipKŘESŤAN  Filip</t>
    </r>
  </si>
  <si>
    <t>PEŘINA  Jan</t>
  </si>
  <si>
    <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r>
      <rPr>
        <b/>
        <sz val="10"/>
        <color theme="1"/>
        <rFont val="Arial"/>
        <family val="2"/>
        <charset val="238"/>
      </rPr>
      <t>LIBRA</t>
    </r>
    <r>
      <rPr>
        <sz val="10"/>
        <color theme="1"/>
        <rFont val="Arial"/>
        <family val="2"/>
        <charset val="238"/>
      </rPr>
      <t xml:space="preserve">  Martin</t>
    </r>
  </si>
  <si>
    <r>
      <t>MÁTL</t>
    </r>
    <r>
      <rPr>
        <sz val="10"/>
        <color theme="1"/>
        <rFont val="Arial"/>
        <family val="2"/>
        <charset val="238"/>
      </rPr>
      <t xml:space="preserve">  RadekMÁTL  RadekMÁTL  RadekMÁTL  RadekMÁTL  RadekMÁTL  RadekMÁTL  RadekMÁTL  RadekMÁTL  Radek</t>
    </r>
  </si>
  <si>
    <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r>
      <rPr>
        <b/>
        <sz val="10"/>
        <color theme="1"/>
        <rFont val="Arial"/>
        <family val="2"/>
        <charset val="238"/>
      </rPr>
      <t>HAVEL</t>
    </r>
    <r>
      <rPr>
        <sz val="10"/>
        <color theme="1"/>
        <rFont val="Arial"/>
        <family val="2"/>
        <charset val="238"/>
      </rPr>
      <t xml:space="preserve">  Aleš</t>
    </r>
  </si>
  <si>
    <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r>
      <rPr>
        <b/>
        <sz val="10"/>
        <color theme="1"/>
        <rFont val="Arial"/>
        <family val="2"/>
        <charset val="238"/>
      </rPr>
      <t>KUČERA</t>
    </r>
    <r>
      <rPr>
        <sz val="10"/>
        <color theme="1"/>
        <rFont val="Arial"/>
        <family val="2"/>
        <charset val="238"/>
      </rPr>
      <t xml:space="preserve">  Lubomír</t>
    </r>
  </si>
  <si>
    <r>
      <t xml:space="preserve">DUŠEK </t>
    </r>
    <r>
      <rPr>
        <sz val="10"/>
        <color theme="1"/>
        <rFont val="Arial"/>
        <family val="2"/>
        <charset val="238"/>
      </rPr>
      <t xml:space="preserve"> Jan ml.DUŠEK  Jan ml.DUŠEK  Jan ml.DUŠEK  Jan ml.DUŠEK  Jan ml.DUŠEK  Jan ml.DUŠEK  Jan ml.DUŠEK  Jan ml.DUŠEK  Jan ml.</t>
    </r>
  </si>
  <si>
    <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r>
      <rPr>
        <b/>
        <sz val="10"/>
        <color theme="1"/>
        <rFont val="Arial"/>
        <family val="2"/>
        <charset val="238"/>
      </rPr>
      <t>DRŠKA</t>
    </r>
    <r>
      <rPr>
        <sz val="10"/>
        <color theme="1"/>
        <rFont val="Arial"/>
        <family val="2"/>
        <charset val="238"/>
      </rPr>
      <t xml:space="preserve">  Milan</t>
    </r>
  </si>
  <si>
    <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r>
      <rPr>
        <b/>
        <sz val="10"/>
        <color theme="1"/>
        <rFont val="Arial"/>
        <family val="2"/>
        <charset val="238"/>
      </rPr>
      <t>PODROUŽEK</t>
    </r>
    <r>
      <rPr>
        <sz val="10"/>
        <color theme="1"/>
        <rFont val="Arial"/>
        <family val="2"/>
        <charset val="238"/>
      </rPr>
      <t xml:space="preserve">  Vladimír</t>
    </r>
  </si>
  <si>
    <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r>
      <rPr>
        <b/>
        <sz val="10"/>
        <color theme="1"/>
        <rFont val="Arial"/>
        <family val="2"/>
        <charset val="238"/>
      </rPr>
      <t>SEDLÁČEK</t>
    </r>
    <r>
      <rPr>
        <sz val="10"/>
        <color theme="1"/>
        <rFont val="Arial"/>
        <family val="2"/>
        <charset val="238"/>
      </rPr>
      <t xml:space="preserve">  Otakar</t>
    </r>
  </si>
  <si>
    <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r>
      <rPr>
        <b/>
        <sz val="10"/>
        <color theme="1"/>
        <rFont val="Arial"/>
        <family val="2"/>
        <charset val="238"/>
      </rPr>
      <t>ŠACHTA</t>
    </r>
    <r>
      <rPr>
        <sz val="10"/>
        <color theme="1"/>
        <rFont val="Arial"/>
        <family val="2"/>
        <charset val="238"/>
      </rPr>
      <t xml:space="preserve">  Drahomír</t>
    </r>
  </si>
  <si>
    <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r>
      <rPr>
        <b/>
        <sz val="10"/>
        <color theme="1"/>
        <rFont val="Arial"/>
        <family val="2"/>
        <charset val="238"/>
      </rPr>
      <t>FRIDRICH</t>
    </r>
    <r>
      <rPr>
        <sz val="10"/>
        <color theme="1"/>
        <rFont val="Arial"/>
        <family val="2"/>
        <charset val="238"/>
      </rPr>
      <t xml:space="preserve">  Martin</t>
    </r>
  </si>
  <si>
    <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r>
      <rPr>
        <b/>
        <sz val="10"/>
        <color theme="1"/>
        <rFont val="Arial"/>
        <family val="2"/>
        <charset val="238"/>
      </rPr>
      <t xml:space="preserve">ANDRES </t>
    </r>
    <r>
      <rPr>
        <sz val="10"/>
        <color theme="1"/>
        <rFont val="Arial"/>
        <family val="2"/>
        <charset val="238"/>
      </rPr>
      <t xml:space="preserve"> Daniel</t>
    </r>
  </si>
  <si>
    <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 xml:space="preserve">Pavel </t>
    </r>
    <r>
      <rPr>
        <b/>
        <sz val="10"/>
        <color theme="1"/>
        <rFont val="Arial"/>
        <family val="2"/>
        <charset val="238"/>
      </rPr>
      <t xml:space="preserve">KUBEŠ  </t>
    </r>
    <r>
      <rPr>
        <sz val="10"/>
        <color theme="1"/>
        <rFont val="Arial"/>
        <family val="2"/>
        <charset val="238"/>
      </rPr>
      <t>Pavel</t>
    </r>
  </si>
  <si>
    <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r>
      <rPr>
        <b/>
        <sz val="10"/>
        <color theme="1"/>
        <rFont val="Arial"/>
        <family val="2"/>
        <charset val="238"/>
      </rPr>
      <t xml:space="preserve">ČOKRT </t>
    </r>
    <r>
      <rPr>
        <sz val="10"/>
        <color theme="1"/>
        <rFont val="Arial"/>
        <family val="2"/>
        <charset val="238"/>
      </rPr>
      <t xml:space="preserve"> Václav</t>
    </r>
  </si>
  <si>
    <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r>
      <rPr>
        <b/>
        <sz val="10"/>
        <color theme="1"/>
        <rFont val="Arial"/>
        <family val="2"/>
        <charset val="238"/>
      </rPr>
      <t>JECH</t>
    </r>
    <r>
      <rPr>
        <sz val="10"/>
        <color theme="1"/>
        <rFont val="Arial"/>
        <family val="2"/>
        <charset val="238"/>
      </rPr>
      <t xml:space="preserve">  Jan</t>
    </r>
  </si>
  <si>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r>
      <rPr>
        <b/>
        <sz val="10"/>
        <color theme="1"/>
        <rFont val="Arial"/>
        <family val="2"/>
        <charset val="238"/>
      </rPr>
      <t xml:space="preserve">TRNKA </t>
    </r>
    <r>
      <rPr>
        <sz val="10"/>
        <color theme="1"/>
        <rFont val="Arial"/>
        <family val="2"/>
        <charset val="238"/>
      </rPr>
      <t xml:space="preserve"> Tomáš</t>
    </r>
  </si>
  <si>
    <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r>
      <rPr>
        <b/>
        <sz val="10"/>
        <color theme="1"/>
        <rFont val="Arial"/>
        <family val="2"/>
        <charset val="238"/>
      </rPr>
      <t>NOVOTNÝ</t>
    </r>
    <r>
      <rPr>
        <sz val="10"/>
        <color theme="1"/>
        <rFont val="Arial"/>
        <family val="2"/>
        <charset val="238"/>
      </rPr>
      <t xml:space="preserve">  Jan</t>
    </r>
  </si>
  <si>
    <r>
      <t xml:space="preserve">KOLAŘÍK </t>
    </r>
    <r>
      <rPr>
        <sz val="10"/>
        <color theme="1"/>
        <rFont val="Arial"/>
        <family val="2"/>
        <charset val="238"/>
      </rPr>
      <t xml:space="preserve"> Pavel</t>
    </r>
    <r>
      <rPr>
        <b/>
        <sz val="10"/>
        <color theme="1"/>
        <rFont val="Arial"/>
        <family val="2"/>
        <charset val="238"/>
      </rPr>
      <t xml:space="preserve">KOLAŘÍK </t>
    </r>
    <r>
      <rPr>
        <sz val="10"/>
        <color theme="1"/>
        <rFont val="Arial"/>
        <family val="2"/>
        <charset val="238"/>
      </rPr>
      <t xml:space="preserve"> Pavel</t>
    </r>
    <r>
      <rPr>
        <b/>
        <sz val="10"/>
        <color theme="1"/>
        <rFont val="Arial"/>
        <family val="2"/>
        <charset val="238"/>
      </rPr>
      <t xml:space="preserve">KOLAŘÍK </t>
    </r>
    <r>
      <rPr>
        <sz val="10"/>
        <color theme="1"/>
        <rFont val="Arial"/>
        <family val="2"/>
        <charset val="238"/>
      </rPr>
      <t xml:space="preserve"> Pavel</t>
    </r>
    <r>
      <rPr>
        <b/>
        <sz val="10"/>
        <color theme="1"/>
        <rFont val="Arial"/>
        <family val="2"/>
        <charset val="238"/>
      </rPr>
      <t xml:space="preserve">KOLAŘÍK </t>
    </r>
    <r>
      <rPr>
        <sz val="10"/>
        <color theme="1"/>
        <rFont val="Arial"/>
        <family val="2"/>
        <charset val="238"/>
      </rPr>
      <t xml:space="preserve"> Pavel</t>
    </r>
    <r>
      <rPr>
        <b/>
        <sz val="10"/>
        <color theme="1"/>
        <rFont val="Arial"/>
        <family val="2"/>
        <charset val="238"/>
      </rPr>
      <t xml:space="preserve">KOLAŘÍK </t>
    </r>
    <r>
      <rPr>
        <sz val="10"/>
        <color theme="1"/>
        <rFont val="Arial"/>
        <family val="2"/>
        <charset val="238"/>
      </rPr>
      <t xml:space="preserve"> Pavel</t>
    </r>
    <r>
      <rPr>
        <b/>
        <sz val="10"/>
        <color theme="1"/>
        <rFont val="Arial"/>
        <family val="2"/>
        <charset val="238"/>
      </rPr>
      <t xml:space="preserve">KOLAŘÍK </t>
    </r>
    <r>
      <rPr>
        <sz val="10"/>
        <color theme="1"/>
        <rFont val="Arial"/>
        <family val="2"/>
        <charset val="238"/>
      </rPr>
      <t xml:space="preserve"> Pavel</t>
    </r>
    <r>
      <rPr>
        <b/>
        <sz val="10"/>
        <color theme="1"/>
        <rFont val="Arial"/>
        <family val="2"/>
        <charset val="238"/>
      </rPr>
      <t xml:space="preserve">KOLAŘÍK </t>
    </r>
    <r>
      <rPr>
        <sz val="10"/>
        <color theme="1"/>
        <rFont val="Arial"/>
        <family val="2"/>
        <charset val="238"/>
      </rPr>
      <t xml:space="preserve"> Pavel</t>
    </r>
    <r>
      <rPr>
        <b/>
        <sz val="10"/>
        <color theme="1"/>
        <rFont val="Arial"/>
        <family val="2"/>
        <charset val="238"/>
      </rPr>
      <t xml:space="preserve">KOLAŘÍK </t>
    </r>
    <r>
      <rPr>
        <sz val="10"/>
        <color theme="1"/>
        <rFont val="Arial"/>
        <family val="2"/>
        <charset val="238"/>
      </rPr>
      <t xml:space="preserve"> Pavel</t>
    </r>
  </si>
  <si>
    <r>
      <t>MAŠEK</t>
    </r>
    <r>
      <rPr>
        <sz val="10"/>
        <color theme="1"/>
        <rFont val="Arial"/>
        <family val="2"/>
        <charset val="238"/>
      </rPr>
      <t xml:space="preserve">  Roman</t>
    </r>
    <r>
      <rPr>
        <b/>
        <sz val="10"/>
        <color theme="1"/>
        <rFont val="Arial"/>
        <family val="2"/>
        <charset val="238"/>
      </rPr>
      <t>MAŠEK</t>
    </r>
    <r>
      <rPr>
        <sz val="10"/>
        <color theme="1"/>
        <rFont val="Arial"/>
        <family val="2"/>
        <charset val="238"/>
      </rPr>
      <t xml:space="preserve">  Roman</t>
    </r>
    <r>
      <rPr>
        <b/>
        <sz val="10"/>
        <color theme="1"/>
        <rFont val="Arial"/>
        <family val="2"/>
        <charset val="238"/>
      </rPr>
      <t>MAŠEK</t>
    </r>
    <r>
      <rPr>
        <sz val="10"/>
        <color theme="1"/>
        <rFont val="Arial"/>
        <family val="2"/>
        <charset val="238"/>
      </rPr>
      <t xml:space="preserve">  Roman</t>
    </r>
    <r>
      <rPr>
        <b/>
        <sz val="10"/>
        <color theme="1"/>
        <rFont val="Arial"/>
        <family val="2"/>
        <charset val="238"/>
      </rPr>
      <t>MAŠEK</t>
    </r>
    <r>
      <rPr>
        <sz val="10"/>
        <color theme="1"/>
        <rFont val="Arial"/>
        <family val="2"/>
        <charset val="238"/>
      </rPr>
      <t xml:space="preserve">  Roman</t>
    </r>
    <r>
      <rPr>
        <b/>
        <sz val="10"/>
        <color theme="1"/>
        <rFont val="Arial"/>
        <family val="2"/>
        <charset val="238"/>
      </rPr>
      <t>MAŠEK</t>
    </r>
    <r>
      <rPr>
        <sz val="10"/>
        <color theme="1"/>
        <rFont val="Arial"/>
        <family val="2"/>
        <charset val="238"/>
      </rPr>
      <t xml:space="preserve">  Roman</t>
    </r>
    <r>
      <rPr>
        <b/>
        <sz val="10"/>
        <color theme="1"/>
        <rFont val="Arial"/>
        <family val="2"/>
        <charset val="238"/>
      </rPr>
      <t>MAŠEK</t>
    </r>
    <r>
      <rPr>
        <sz val="10"/>
        <color theme="1"/>
        <rFont val="Arial"/>
        <family val="2"/>
        <charset val="238"/>
      </rPr>
      <t xml:space="preserve">  Roman</t>
    </r>
    <r>
      <rPr>
        <b/>
        <sz val="10"/>
        <color theme="1"/>
        <rFont val="Arial"/>
        <family val="2"/>
        <charset val="238"/>
      </rPr>
      <t>MAŠEK</t>
    </r>
    <r>
      <rPr>
        <sz val="10"/>
        <color theme="1"/>
        <rFont val="Arial"/>
        <family val="2"/>
        <charset val="238"/>
      </rPr>
      <t xml:space="preserve">  Roman</t>
    </r>
    <r>
      <rPr>
        <b/>
        <sz val="10"/>
        <color theme="1"/>
        <rFont val="Arial"/>
        <family val="2"/>
        <charset val="238"/>
      </rPr>
      <t>MAŠEK</t>
    </r>
    <r>
      <rPr>
        <sz val="10"/>
        <color theme="1"/>
        <rFont val="Arial"/>
        <family val="2"/>
        <charset val="238"/>
      </rPr>
      <t xml:space="preserve">  Roman</t>
    </r>
  </si>
  <si>
    <r>
      <t xml:space="preserve">HORČÍK </t>
    </r>
    <r>
      <rPr>
        <sz val="10"/>
        <color theme="1"/>
        <rFont val="Arial"/>
        <family val="2"/>
        <charset val="238"/>
      </rPr>
      <t xml:space="preserve"> Zdeněk</t>
    </r>
    <r>
      <rPr>
        <b/>
        <sz val="10"/>
        <color theme="1"/>
        <rFont val="Arial"/>
        <family val="2"/>
        <charset val="238"/>
      </rPr>
      <t xml:space="preserve">HORČÍK </t>
    </r>
    <r>
      <rPr>
        <sz val="10"/>
        <color theme="1"/>
        <rFont val="Arial"/>
        <family val="2"/>
        <charset val="238"/>
      </rPr>
      <t xml:space="preserve"> Zdeněk</t>
    </r>
    <r>
      <rPr>
        <b/>
        <sz val="10"/>
        <color theme="1"/>
        <rFont val="Arial"/>
        <family val="2"/>
        <charset val="238"/>
      </rPr>
      <t xml:space="preserve">HORČÍK </t>
    </r>
    <r>
      <rPr>
        <sz val="10"/>
        <color theme="1"/>
        <rFont val="Arial"/>
        <family val="2"/>
        <charset val="238"/>
      </rPr>
      <t xml:space="preserve"> Zdeněk</t>
    </r>
    <r>
      <rPr>
        <b/>
        <sz val="10"/>
        <color theme="1"/>
        <rFont val="Arial"/>
        <family val="2"/>
        <charset val="238"/>
      </rPr>
      <t xml:space="preserve">HORČÍK </t>
    </r>
    <r>
      <rPr>
        <sz val="10"/>
        <color theme="1"/>
        <rFont val="Arial"/>
        <family val="2"/>
        <charset val="238"/>
      </rPr>
      <t xml:space="preserve"> Zdeněk</t>
    </r>
    <r>
      <rPr>
        <b/>
        <sz val="10"/>
        <color theme="1"/>
        <rFont val="Arial"/>
        <family val="2"/>
        <charset val="238"/>
      </rPr>
      <t xml:space="preserve">HORČÍK </t>
    </r>
    <r>
      <rPr>
        <sz val="10"/>
        <color theme="1"/>
        <rFont val="Arial"/>
        <family val="2"/>
        <charset val="238"/>
      </rPr>
      <t xml:space="preserve"> Zdeněk</t>
    </r>
    <r>
      <rPr>
        <b/>
        <sz val="10"/>
        <color theme="1"/>
        <rFont val="Arial"/>
        <family val="2"/>
        <charset val="238"/>
      </rPr>
      <t xml:space="preserve">HORČÍK </t>
    </r>
    <r>
      <rPr>
        <sz val="10"/>
        <color theme="1"/>
        <rFont val="Arial"/>
        <family val="2"/>
        <charset val="238"/>
      </rPr>
      <t xml:space="preserve"> Zdeněk</t>
    </r>
    <r>
      <rPr>
        <b/>
        <sz val="10"/>
        <color theme="1"/>
        <rFont val="Arial"/>
        <family val="2"/>
        <charset val="238"/>
      </rPr>
      <t xml:space="preserve">HORČÍK </t>
    </r>
    <r>
      <rPr>
        <sz val="10"/>
        <color theme="1"/>
        <rFont val="Arial"/>
        <family val="2"/>
        <charset val="238"/>
      </rPr>
      <t xml:space="preserve"> Zdeněk</t>
    </r>
    <r>
      <rPr>
        <b/>
        <sz val="10"/>
        <color theme="1"/>
        <rFont val="Arial"/>
        <family val="2"/>
        <charset val="238"/>
      </rPr>
      <t xml:space="preserve">HORČÍK </t>
    </r>
    <r>
      <rPr>
        <sz val="10"/>
        <color theme="1"/>
        <rFont val="Arial"/>
        <family val="2"/>
        <charset val="238"/>
      </rPr>
      <t xml:space="preserve"> Zdeněk</t>
    </r>
  </si>
  <si>
    <r>
      <t xml:space="preserve">VLÁŠEK  </t>
    </r>
    <r>
      <rPr>
        <sz val="10"/>
        <color theme="1"/>
        <rFont val="Arial"/>
        <family val="2"/>
        <charset val="238"/>
      </rPr>
      <t>JanVLÁŠEK  JanVLÁŠEK  JanVLÁŠEK  JanVLÁŠEK  JanVLÁŠEK  JanVLÁŠEK  JanVLÁŠEK  Jan</t>
    </r>
  </si>
  <si>
    <r>
      <t xml:space="preserve">SYSEL  </t>
    </r>
    <r>
      <rPr>
        <sz val="10"/>
        <color theme="1"/>
        <rFont val="Arial"/>
        <family val="2"/>
        <charset val="238"/>
      </rPr>
      <t>OndřejSYSEL  OndřejSYSEL  OndřejSYSEL  OndřejSYSEL  OndřejSYSEL  OndřejSYSEL  OndřejSYSEL  Ondřej</t>
    </r>
  </si>
  <si>
    <r>
      <t xml:space="preserve">SOCHOR </t>
    </r>
    <r>
      <rPr>
        <sz val="10"/>
        <color theme="1"/>
        <rFont val="Arial"/>
        <family val="2"/>
        <charset val="238"/>
      </rPr>
      <t xml:space="preserve"> František</t>
    </r>
    <r>
      <rPr>
        <b/>
        <sz val="10"/>
        <color theme="1"/>
        <rFont val="Arial"/>
        <family val="2"/>
        <charset val="238"/>
      </rPr>
      <t xml:space="preserve">SOCHOR </t>
    </r>
    <r>
      <rPr>
        <sz val="10"/>
        <color theme="1"/>
        <rFont val="Arial"/>
        <family val="2"/>
        <charset val="238"/>
      </rPr>
      <t xml:space="preserve"> František</t>
    </r>
    <r>
      <rPr>
        <b/>
        <sz val="10"/>
        <color theme="1"/>
        <rFont val="Arial"/>
        <family val="2"/>
        <charset val="238"/>
      </rPr>
      <t xml:space="preserve">SOCHOR </t>
    </r>
    <r>
      <rPr>
        <sz val="10"/>
        <color theme="1"/>
        <rFont val="Arial"/>
        <family val="2"/>
        <charset val="238"/>
      </rPr>
      <t xml:space="preserve"> František</t>
    </r>
    <r>
      <rPr>
        <b/>
        <sz val="10"/>
        <color theme="1"/>
        <rFont val="Arial"/>
        <family val="2"/>
        <charset val="238"/>
      </rPr>
      <t xml:space="preserve">SOCHOR </t>
    </r>
    <r>
      <rPr>
        <sz val="10"/>
        <color theme="1"/>
        <rFont val="Arial"/>
        <family val="2"/>
        <charset val="238"/>
      </rPr>
      <t xml:space="preserve"> František</t>
    </r>
    <r>
      <rPr>
        <b/>
        <sz val="10"/>
        <color theme="1"/>
        <rFont val="Arial"/>
        <family val="2"/>
        <charset val="238"/>
      </rPr>
      <t xml:space="preserve">SOCHOR </t>
    </r>
    <r>
      <rPr>
        <sz val="10"/>
        <color theme="1"/>
        <rFont val="Arial"/>
        <family val="2"/>
        <charset val="238"/>
      </rPr>
      <t xml:space="preserve"> František</t>
    </r>
    <r>
      <rPr>
        <b/>
        <sz val="10"/>
        <color theme="1"/>
        <rFont val="Arial"/>
        <family val="2"/>
        <charset val="238"/>
      </rPr>
      <t xml:space="preserve">SOCHOR </t>
    </r>
    <r>
      <rPr>
        <sz val="10"/>
        <color theme="1"/>
        <rFont val="Arial"/>
        <family val="2"/>
        <charset val="238"/>
      </rPr>
      <t xml:space="preserve"> František</t>
    </r>
    <r>
      <rPr>
        <b/>
        <sz val="10"/>
        <color theme="1"/>
        <rFont val="Arial"/>
        <family val="2"/>
        <charset val="238"/>
      </rPr>
      <t xml:space="preserve">SOCHOR </t>
    </r>
    <r>
      <rPr>
        <sz val="10"/>
        <color theme="1"/>
        <rFont val="Arial"/>
        <family val="2"/>
        <charset val="238"/>
      </rPr>
      <t xml:space="preserve"> František</t>
    </r>
    <r>
      <rPr>
        <b/>
        <sz val="10"/>
        <color theme="1"/>
        <rFont val="Arial"/>
        <family val="2"/>
        <charset val="238"/>
      </rPr>
      <t xml:space="preserve">SOCHOR </t>
    </r>
    <r>
      <rPr>
        <sz val="10"/>
        <color theme="1"/>
        <rFont val="Arial"/>
        <family val="2"/>
        <charset val="238"/>
      </rPr>
      <t xml:space="preserve"> František</t>
    </r>
  </si>
  <si>
    <r>
      <t>MARYŠKA</t>
    </r>
    <r>
      <rPr>
        <sz val="10"/>
        <color theme="1"/>
        <rFont val="Arial"/>
        <family val="2"/>
        <charset val="238"/>
      </rPr>
      <t xml:space="preserve">  Miroslav</t>
    </r>
    <r>
      <rPr>
        <b/>
        <sz val="10"/>
        <color theme="1"/>
        <rFont val="Arial"/>
        <family val="2"/>
        <charset val="238"/>
      </rPr>
      <t>MARYŠKA</t>
    </r>
    <r>
      <rPr>
        <sz val="10"/>
        <color theme="1"/>
        <rFont val="Arial"/>
        <family val="2"/>
        <charset val="238"/>
      </rPr>
      <t xml:space="preserve">  Miroslav</t>
    </r>
    <r>
      <rPr>
        <b/>
        <sz val="10"/>
        <color theme="1"/>
        <rFont val="Arial"/>
        <family val="2"/>
        <charset val="238"/>
      </rPr>
      <t>MARYŠKA</t>
    </r>
    <r>
      <rPr>
        <sz val="10"/>
        <color theme="1"/>
        <rFont val="Arial"/>
        <family val="2"/>
        <charset val="238"/>
      </rPr>
      <t xml:space="preserve">  Miroslav</t>
    </r>
    <r>
      <rPr>
        <b/>
        <sz val="10"/>
        <color theme="1"/>
        <rFont val="Arial"/>
        <family val="2"/>
        <charset val="238"/>
      </rPr>
      <t>MARYŠKA</t>
    </r>
    <r>
      <rPr>
        <sz val="10"/>
        <color theme="1"/>
        <rFont val="Arial"/>
        <family val="2"/>
        <charset val="238"/>
      </rPr>
      <t xml:space="preserve">  Miroslav</t>
    </r>
    <r>
      <rPr>
        <b/>
        <sz val="10"/>
        <color theme="1"/>
        <rFont val="Arial"/>
        <family val="2"/>
        <charset val="238"/>
      </rPr>
      <t>MARYŠKA</t>
    </r>
    <r>
      <rPr>
        <sz val="10"/>
        <color theme="1"/>
        <rFont val="Arial"/>
        <family val="2"/>
        <charset val="238"/>
      </rPr>
      <t xml:space="preserve">  Miroslav</t>
    </r>
    <r>
      <rPr>
        <b/>
        <sz val="10"/>
        <color theme="1"/>
        <rFont val="Arial"/>
        <family val="2"/>
        <charset val="238"/>
      </rPr>
      <t>MARYŠKA</t>
    </r>
    <r>
      <rPr>
        <sz val="10"/>
        <color theme="1"/>
        <rFont val="Arial"/>
        <family val="2"/>
        <charset val="238"/>
      </rPr>
      <t xml:space="preserve">  Miroslav</t>
    </r>
    <r>
      <rPr>
        <b/>
        <sz val="10"/>
        <color theme="1"/>
        <rFont val="Arial"/>
        <family val="2"/>
        <charset val="238"/>
      </rPr>
      <t>MARYŠKA</t>
    </r>
    <r>
      <rPr>
        <sz val="10"/>
        <color theme="1"/>
        <rFont val="Arial"/>
        <family val="2"/>
        <charset val="238"/>
      </rPr>
      <t xml:space="preserve">  Miroslav</t>
    </r>
    <r>
      <rPr>
        <b/>
        <sz val="10"/>
        <color theme="1"/>
        <rFont val="Arial"/>
        <family val="2"/>
        <charset val="238"/>
      </rPr>
      <t>MARYŠKA</t>
    </r>
    <r>
      <rPr>
        <sz val="10"/>
        <color theme="1"/>
        <rFont val="Arial"/>
        <family val="2"/>
        <charset val="238"/>
      </rPr>
      <t xml:space="preserve">  Miroslav</t>
    </r>
  </si>
  <si>
    <r>
      <t xml:space="preserve">BEDNÁŘ </t>
    </r>
    <r>
      <rPr>
        <sz val="10"/>
        <color theme="1"/>
        <rFont val="Arial"/>
        <family val="2"/>
        <charset val="238"/>
      </rPr>
      <t xml:space="preserve"> MichalBEDNÁŘ  MichalBEDNÁŘ  MichalBEDNÁŘ  MichalBEDNÁŘ  MichalBEDNÁŘ  MichalBEDNÁŘ  MichalBEDNÁŘ  Michal</t>
    </r>
  </si>
  <si>
    <r>
      <t xml:space="preserve">VALA </t>
    </r>
    <r>
      <rPr>
        <sz val="10"/>
        <color theme="1"/>
        <rFont val="Arial"/>
        <family val="2"/>
        <charset val="238"/>
      </rPr>
      <t xml:space="preserve"> Ondřej</t>
    </r>
    <r>
      <rPr>
        <b/>
        <sz val="10"/>
        <color theme="1"/>
        <rFont val="Arial"/>
        <family val="2"/>
        <charset val="238"/>
      </rPr>
      <t xml:space="preserve">VALA </t>
    </r>
    <r>
      <rPr>
        <sz val="10"/>
        <color theme="1"/>
        <rFont val="Arial"/>
        <family val="2"/>
        <charset val="238"/>
      </rPr>
      <t xml:space="preserve"> Ondřej</t>
    </r>
    <r>
      <rPr>
        <b/>
        <sz val="10"/>
        <color theme="1"/>
        <rFont val="Arial"/>
        <family val="2"/>
        <charset val="238"/>
      </rPr>
      <t xml:space="preserve">VALA </t>
    </r>
    <r>
      <rPr>
        <sz val="10"/>
        <color theme="1"/>
        <rFont val="Arial"/>
        <family val="2"/>
        <charset val="238"/>
      </rPr>
      <t xml:space="preserve"> Ondřej</t>
    </r>
    <r>
      <rPr>
        <b/>
        <sz val="10"/>
        <color theme="1"/>
        <rFont val="Arial"/>
        <family val="2"/>
        <charset val="238"/>
      </rPr>
      <t xml:space="preserve">VALA </t>
    </r>
    <r>
      <rPr>
        <sz val="10"/>
        <color theme="1"/>
        <rFont val="Arial"/>
        <family val="2"/>
        <charset val="238"/>
      </rPr>
      <t xml:space="preserve"> Ondřej</t>
    </r>
    <r>
      <rPr>
        <b/>
        <sz val="10"/>
        <color theme="1"/>
        <rFont val="Arial"/>
        <family val="2"/>
        <charset val="238"/>
      </rPr>
      <t xml:space="preserve">VALA </t>
    </r>
    <r>
      <rPr>
        <sz val="10"/>
        <color theme="1"/>
        <rFont val="Arial"/>
        <family val="2"/>
        <charset val="238"/>
      </rPr>
      <t xml:space="preserve"> Ondřej</t>
    </r>
    <r>
      <rPr>
        <b/>
        <sz val="10"/>
        <color theme="1"/>
        <rFont val="Arial"/>
        <family val="2"/>
        <charset val="238"/>
      </rPr>
      <t xml:space="preserve">VALA </t>
    </r>
    <r>
      <rPr>
        <sz val="10"/>
        <color theme="1"/>
        <rFont val="Arial"/>
        <family val="2"/>
        <charset val="238"/>
      </rPr>
      <t xml:space="preserve"> Ondřej</t>
    </r>
    <r>
      <rPr>
        <b/>
        <sz val="10"/>
        <color theme="1"/>
        <rFont val="Arial"/>
        <family val="2"/>
        <charset val="238"/>
      </rPr>
      <t xml:space="preserve">VALA </t>
    </r>
    <r>
      <rPr>
        <sz val="10"/>
        <color theme="1"/>
        <rFont val="Arial"/>
        <family val="2"/>
        <charset val="238"/>
      </rPr>
      <t xml:space="preserve"> Ondřej</t>
    </r>
    <r>
      <rPr>
        <b/>
        <sz val="10"/>
        <color theme="1"/>
        <rFont val="Arial"/>
        <family val="2"/>
        <charset val="238"/>
      </rPr>
      <t xml:space="preserve">VALA </t>
    </r>
    <r>
      <rPr>
        <sz val="10"/>
        <color theme="1"/>
        <rFont val="Arial"/>
        <family val="2"/>
        <charset val="238"/>
      </rPr>
      <t xml:space="preserve"> Ondřej</t>
    </r>
  </si>
  <si>
    <t>VANĚK  Vladimír</t>
  </si>
  <si>
    <r>
      <t>PILAŘ</t>
    </r>
    <r>
      <rPr>
        <sz val="10"/>
        <color theme="1"/>
        <rFont val="Arial"/>
        <family val="2"/>
        <charset val="238"/>
      </rPr>
      <t xml:space="preserve">  Libor </t>
    </r>
    <r>
      <rPr>
        <b/>
        <sz val="10"/>
        <color theme="1"/>
        <rFont val="Arial"/>
        <family val="2"/>
        <charset val="238"/>
      </rPr>
      <t>PILAŘ</t>
    </r>
    <r>
      <rPr>
        <sz val="10"/>
        <color theme="1"/>
        <rFont val="Arial"/>
        <family val="2"/>
        <charset val="238"/>
      </rPr>
      <t xml:space="preserve">  Libor </t>
    </r>
    <r>
      <rPr>
        <b/>
        <sz val="10"/>
        <color theme="1"/>
        <rFont val="Arial"/>
        <family val="2"/>
        <charset val="238"/>
      </rPr>
      <t>PILAŘ</t>
    </r>
    <r>
      <rPr>
        <sz val="10"/>
        <color theme="1"/>
        <rFont val="Arial"/>
        <family val="2"/>
        <charset val="238"/>
      </rPr>
      <t xml:space="preserve">  Libor </t>
    </r>
    <r>
      <rPr>
        <b/>
        <sz val="10"/>
        <color theme="1"/>
        <rFont val="Arial"/>
        <family val="2"/>
        <charset val="238"/>
      </rPr>
      <t>PILAŘ</t>
    </r>
    <r>
      <rPr>
        <sz val="10"/>
        <color theme="1"/>
        <rFont val="Arial"/>
        <family val="2"/>
        <charset val="238"/>
      </rPr>
      <t xml:space="preserve">  Libor </t>
    </r>
    <r>
      <rPr>
        <b/>
        <sz val="10"/>
        <color theme="1"/>
        <rFont val="Arial"/>
        <family val="2"/>
        <charset val="238"/>
      </rPr>
      <t>PILAŘ</t>
    </r>
    <r>
      <rPr>
        <sz val="10"/>
        <color theme="1"/>
        <rFont val="Arial"/>
        <family val="2"/>
        <charset val="238"/>
      </rPr>
      <t xml:space="preserve">  Libor </t>
    </r>
    <r>
      <rPr>
        <b/>
        <sz val="10"/>
        <color theme="1"/>
        <rFont val="Arial"/>
        <family val="2"/>
        <charset val="238"/>
      </rPr>
      <t>PILAŘ</t>
    </r>
    <r>
      <rPr>
        <sz val="10"/>
        <color theme="1"/>
        <rFont val="Arial"/>
        <family val="2"/>
        <charset val="238"/>
      </rPr>
      <t xml:space="preserve">  Libor </t>
    </r>
    <r>
      <rPr>
        <b/>
        <sz val="10"/>
        <color theme="1"/>
        <rFont val="Arial"/>
        <family val="2"/>
        <charset val="238"/>
      </rPr>
      <t>PILAŘ</t>
    </r>
    <r>
      <rPr>
        <sz val="10"/>
        <color theme="1"/>
        <rFont val="Arial"/>
        <family val="2"/>
        <charset val="238"/>
      </rPr>
      <t xml:space="preserve">  Libor </t>
    </r>
    <r>
      <rPr>
        <b/>
        <sz val="10"/>
        <color theme="1"/>
        <rFont val="Arial"/>
        <family val="2"/>
        <charset val="238"/>
      </rPr>
      <t>PILAŘ</t>
    </r>
    <r>
      <rPr>
        <sz val="10"/>
        <color theme="1"/>
        <rFont val="Arial"/>
        <family val="2"/>
        <charset val="238"/>
      </rPr>
      <t xml:space="preserve">  Libor</t>
    </r>
  </si>
  <si>
    <r>
      <t>PEKÁREK</t>
    </r>
    <r>
      <rPr>
        <sz val="10"/>
        <color theme="1"/>
        <rFont val="Arial"/>
        <family val="2"/>
        <charset val="238"/>
      </rPr>
      <t xml:space="preserve">  Jaroslav</t>
    </r>
    <r>
      <rPr>
        <b/>
        <sz val="10"/>
        <color theme="1"/>
        <rFont val="Arial"/>
        <family val="2"/>
        <charset val="238"/>
      </rPr>
      <t>PEKÁREK</t>
    </r>
    <r>
      <rPr>
        <sz val="10"/>
        <color theme="1"/>
        <rFont val="Arial"/>
        <family val="2"/>
        <charset val="238"/>
      </rPr>
      <t xml:space="preserve">  Jaroslav</t>
    </r>
    <r>
      <rPr>
        <b/>
        <sz val="10"/>
        <color theme="1"/>
        <rFont val="Arial"/>
        <family val="2"/>
        <charset val="238"/>
      </rPr>
      <t>PEKÁREK</t>
    </r>
    <r>
      <rPr>
        <sz val="10"/>
        <color theme="1"/>
        <rFont val="Arial"/>
        <family val="2"/>
        <charset val="238"/>
      </rPr>
      <t xml:space="preserve">  Jaroslav</t>
    </r>
    <r>
      <rPr>
        <b/>
        <sz val="10"/>
        <color theme="1"/>
        <rFont val="Arial"/>
        <family val="2"/>
        <charset val="238"/>
      </rPr>
      <t>PEKÁREK</t>
    </r>
    <r>
      <rPr>
        <sz val="10"/>
        <color theme="1"/>
        <rFont val="Arial"/>
        <family val="2"/>
        <charset val="238"/>
      </rPr>
      <t xml:space="preserve">  Jaroslav</t>
    </r>
    <r>
      <rPr>
        <b/>
        <sz val="10"/>
        <color theme="1"/>
        <rFont val="Arial"/>
        <family val="2"/>
        <charset val="238"/>
      </rPr>
      <t>PEKÁREK</t>
    </r>
    <r>
      <rPr>
        <sz val="10"/>
        <color theme="1"/>
        <rFont val="Arial"/>
        <family val="2"/>
        <charset val="238"/>
      </rPr>
      <t xml:space="preserve">  Jaroslav</t>
    </r>
    <r>
      <rPr>
        <b/>
        <sz val="10"/>
        <color theme="1"/>
        <rFont val="Arial"/>
        <family val="2"/>
        <charset val="238"/>
      </rPr>
      <t>PEKÁREK</t>
    </r>
    <r>
      <rPr>
        <sz val="10"/>
        <color theme="1"/>
        <rFont val="Arial"/>
        <family val="2"/>
        <charset val="238"/>
      </rPr>
      <t xml:space="preserve">  Jaroslav</t>
    </r>
    <r>
      <rPr>
        <b/>
        <sz val="10"/>
        <color theme="1"/>
        <rFont val="Arial"/>
        <family val="2"/>
        <charset val="238"/>
      </rPr>
      <t>PEKÁREK</t>
    </r>
    <r>
      <rPr>
        <sz val="10"/>
        <color theme="1"/>
        <rFont val="Arial"/>
        <family val="2"/>
        <charset val="238"/>
      </rPr>
      <t xml:space="preserve">  Jaroslav</t>
    </r>
    <r>
      <rPr>
        <b/>
        <sz val="10"/>
        <color theme="1"/>
        <rFont val="Arial"/>
        <family val="2"/>
        <charset val="238"/>
      </rPr>
      <t>PEKÁREK</t>
    </r>
    <r>
      <rPr>
        <sz val="10"/>
        <color theme="1"/>
        <rFont val="Arial"/>
        <family val="2"/>
        <charset val="238"/>
      </rPr>
      <t xml:space="preserve">  Jaroslav</t>
    </r>
  </si>
  <si>
    <t>MUNZAR  Zbyněk</t>
  </si>
  <si>
    <r>
      <t xml:space="preserve">HÁNĚL </t>
    </r>
    <r>
      <rPr>
        <sz val="10"/>
        <color theme="1"/>
        <rFont val="Arial"/>
        <family val="2"/>
        <charset val="238"/>
      </rPr>
      <t xml:space="preserve"> Aleš</t>
    </r>
    <r>
      <rPr>
        <b/>
        <sz val="10"/>
        <color theme="1"/>
        <rFont val="Arial"/>
        <family val="2"/>
        <charset val="238"/>
      </rPr>
      <t xml:space="preserve">HÁNĚL </t>
    </r>
    <r>
      <rPr>
        <sz val="10"/>
        <color theme="1"/>
        <rFont val="Arial"/>
        <family val="2"/>
        <charset val="238"/>
      </rPr>
      <t xml:space="preserve"> Aleš</t>
    </r>
    <r>
      <rPr>
        <b/>
        <sz val="10"/>
        <color theme="1"/>
        <rFont val="Arial"/>
        <family val="2"/>
        <charset val="238"/>
      </rPr>
      <t xml:space="preserve">HÁNĚL </t>
    </r>
    <r>
      <rPr>
        <sz val="10"/>
        <color theme="1"/>
        <rFont val="Arial"/>
        <family val="2"/>
        <charset val="238"/>
      </rPr>
      <t xml:space="preserve"> Aleš</t>
    </r>
    <r>
      <rPr>
        <b/>
        <sz val="10"/>
        <color theme="1"/>
        <rFont val="Arial"/>
        <family val="2"/>
        <charset val="238"/>
      </rPr>
      <t xml:space="preserve">HÁNĚL </t>
    </r>
    <r>
      <rPr>
        <sz val="10"/>
        <color theme="1"/>
        <rFont val="Arial"/>
        <family val="2"/>
        <charset val="238"/>
      </rPr>
      <t xml:space="preserve"> Aleš</t>
    </r>
    <r>
      <rPr>
        <b/>
        <sz val="10"/>
        <color theme="1"/>
        <rFont val="Arial"/>
        <family val="2"/>
        <charset val="238"/>
      </rPr>
      <t xml:space="preserve">HÁNĚL </t>
    </r>
    <r>
      <rPr>
        <sz val="10"/>
        <color theme="1"/>
        <rFont val="Arial"/>
        <family val="2"/>
        <charset val="238"/>
      </rPr>
      <t xml:space="preserve"> Aleš</t>
    </r>
    <r>
      <rPr>
        <b/>
        <sz val="10"/>
        <color theme="1"/>
        <rFont val="Arial"/>
        <family val="2"/>
        <charset val="238"/>
      </rPr>
      <t xml:space="preserve">HÁNĚL </t>
    </r>
    <r>
      <rPr>
        <sz val="10"/>
        <color theme="1"/>
        <rFont val="Arial"/>
        <family val="2"/>
        <charset val="238"/>
      </rPr>
      <t xml:space="preserve"> Aleš</t>
    </r>
    <r>
      <rPr>
        <b/>
        <sz val="10"/>
        <color theme="1"/>
        <rFont val="Arial"/>
        <family val="2"/>
        <charset val="238"/>
      </rPr>
      <t xml:space="preserve">HÁNĚL </t>
    </r>
    <r>
      <rPr>
        <sz val="10"/>
        <color theme="1"/>
        <rFont val="Arial"/>
        <family val="2"/>
        <charset val="238"/>
      </rPr>
      <t xml:space="preserve"> Aleš</t>
    </r>
    <r>
      <rPr>
        <b/>
        <sz val="10"/>
        <color theme="1"/>
        <rFont val="Arial"/>
        <family val="2"/>
        <charset val="238"/>
      </rPr>
      <t xml:space="preserve">HÁNĚL </t>
    </r>
    <r>
      <rPr>
        <sz val="10"/>
        <color theme="1"/>
        <rFont val="Arial"/>
        <family val="2"/>
        <charset val="238"/>
      </rPr>
      <t xml:space="preserve"> Aleš</t>
    </r>
  </si>
  <si>
    <r>
      <t xml:space="preserve">HANKA </t>
    </r>
    <r>
      <rPr>
        <sz val="10"/>
        <color theme="1"/>
        <rFont val="Arial"/>
        <family val="2"/>
        <charset val="238"/>
      </rPr>
      <t xml:space="preserve"> OldřichHANKA  OldřichHANKA  OldřichHANKA  OldřichHANKA  OldřichHANKA  OldřichHANKA  OldřichHANKA  Oldřich</t>
    </r>
  </si>
  <si>
    <r>
      <t xml:space="preserve">SILOVSKÝ  </t>
    </r>
    <r>
      <rPr>
        <sz val="10"/>
        <color theme="1"/>
        <rFont val="Arial"/>
        <family val="2"/>
        <charset val="238"/>
      </rPr>
      <t>TomášSILOVSKÝ  TomášSILOVSKÝ  TomášSILOVSKÝ  TomášSILOVSKÝ  TomášSILOVSKÝ  TomášSILOVSKÝ  Tomáš</t>
    </r>
  </si>
  <si>
    <r>
      <t>BULIS</t>
    </r>
    <r>
      <rPr>
        <sz val="10"/>
        <color theme="1"/>
        <rFont val="Arial"/>
        <family val="2"/>
        <charset val="238"/>
      </rPr>
      <t xml:space="preserve"> Jan</t>
    </r>
    <r>
      <rPr>
        <b/>
        <sz val="10"/>
        <color theme="1"/>
        <rFont val="Arial"/>
        <family val="2"/>
        <charset val="238"/>
      </rPr>
      <t>BULIS</t>
    </r>
    <r>
      <rPr>
        <sz val="10"/>
        <color theme="1"/>
        <rFont val="Arial"/>
        <family val="2"/>
        <charset val="238"/>
      </rPr>
      <t xml:space="preserve"> Jan</t>
    </r>
    <r>
      <rPr>
        <b/>
        <sz val="10"/>
        <color theme="1"/>
        <rFont val="Arial"/>
        <family val="2"/>
        <charset val="238"/>
      </rPr>
      <t>BULIS</t>
    </r>
    <r>
      <rPr>
        <sz val="10"/>
        <color theme="1"/>
        <rFont val="Arial"/>
        <family val="2"/>
        <charset val="238"/>
      </rPr>
      <t xml:space="preserve"> Jan</t>
    </r>
    <r>
      <rPr>
        <b/>
        <sz val="10"/>
        <color theme="1"/>
        <rFont val="Arial"/>
        <family val="2"/>
        <charset val="238"/>
      </rPr>
      <t>BULIS</t>
    </r>
    <r>
      <rPr>
        <sz val="10"/>
        <color theme="1"/>
        <rFont val="Arial"/>
        <family val="2"/>
        <charset val="238"/>
      </rPr>
      <t xml:space="preserve"> Jan</t>
    </r>
    <r>
      <rPr>
        <b/>
        <sz val="10"/>
        <color theme="1"/>
        <rFont val="Arial"/>
        <family val="2"/>
        <charset val="238"/>
      </rPr>
      <t>BULIS</t>
    </r>
    <r>
      <rPr>
        <sz val="10"/>
        <color theme="1"/>
        <rFont val="Arial"/>
        <family val="2"/>
        <charset val="238"/>
      </rPr>
      <t xml:space="preserve"> Jan</t>
    </r>
    <r>
      <rPr>
        <b/>
        <sz val="10"/>
        <color theme="1"/>
        <rFont val="Arial"/>
        <family val="2"/>
        <charset val="238"/>
      </rPr>
      <t>BULIS</t>
    </r>
    <r>
      <rPr>
        <sz val="10"/>
        <color theme="1"/>
        <rFont val="Arial"/>
        <family val="2"/>
        <charset val="238"/>
      </rPr>
      <t xml:space="preserve"> Jan</t>
    </r>
    <r>
      <rPr>
        <b/>
        <sz val="10"/>
        <color theme="1"/>
        <rFont val="Arial"/>
        <family val="2"/>
        <charset val="238"/>
      </rPr>
      <t>BULIS</t>
    </r>
    <r>
      <rPr>
        <sz val="10"/>
        <color theme="1"/>
        <rFont val="Arial"/>
        <family val="2"/>
        <charset val="238"/>
      </rPr>
      <t xml:space="preserve"> Jan</t>
    </r>
  </si>
  <si>
    <r>
      <t>DANDA</t>
    </r>
    <r>
      <rPr>
        <sz val="10"/>
        <color theme="1"/>
        <rFont val="Arial"/>
        <family val="2"/>
        <charset val="238"/>
      </rPr>
      <t xml:space="preserve">  Josef</t>
    </r>
    <r>
      <rPr>
        <b/>
        <sz val="10"/>
        <color theme="1"/>
        <rFont val="Arial"/>
        <family val="2"/>
        <charset val="238"/>
      </rPr>
      <t>DANDA</t>
    </r>
    <r>
      <rPr>
        <sz val="10"/>
        <color theme="1"/>
        <rFont val="Arial"/>
        <family val="2"/>
        <charset val="238"/>
      </rPr>
      <t xml:space="preserve">  Josef</t>
    </r>
    <r>
      <rPr>
        <b/>
        <sz val="10"/>
        <color theme="1"/>
        <rFont val="Arial"/>
        <family val="2"/>
        <charset val="238"/>
      </rPr>
      <t>DANDA</t>
    </r>
    <r>
      <rPr>
        <sz val="10"/>
        <color theme="1"/>
        <rFont val="Arial"/>
        <family val="2"/>
        <charset val="238"/>
      </rPr>
      <t xml:space="preserve">  Josef</t>
    </r>
    <r>
      <rPr>
        <b/>
        <sz val="10"/>
        <color theme="1"/>
        <rFont val="Arial"/>
        <family val="2"/>
        <charset val="238"/>
      </rPr>
      <t>DANDA</t>
    </r>
    <r>
      <rPr>
        <sz val="10"/>
        <color theme="1"/>
        <rFont val="Arial"/>
        <family val="2"/>
        <charset val="238"/>
      </rPr>
      <t xml:space="preserve">  Josef</t>
    </r>
    <r>
      <rPr>
        <b/>
        <sz val="10"/>
        <color theme="1"/>
        <rFont val="Arial"/>
        <family val="2"/>
        <charset val="238"/>
      </rPr>
      <t>DANDA</t>
    </r>
    <r>
      <rPr>
        <sz val="10"/>
        <color theme="1"/>
        <rFont val="Arial"/>
        <family val="2"/>
        <charset val="238"/>
      </rPr>
      <t xml:space="preserve">  Josef</t>
    </r>
    <r>
      <rPr>
        <b/>
        <sz val="10"/>
        <color theme="1"/>
        <rFont val="Arial"/>
        <family val="2"/>
        <charset val="238"/>
      </rPr>
      <t>DANDA</t>
    </r>
    <r>
      <rPr>
        <sz val="10"/>
        <color theme="1"/>
        <rFont val="Arial"/>
        <family val="2"/>
        <charset val="238"/>
      </rPr>
      <t xml:space="preserve">  Josef</t>
    </r>
    <r>
      <rPr>
        <b/>
        <sz val="10"/>
        <color theme="1"/>
        <rFont val="Arial"/>
        <family val="2"/>
        <charset val="238"/>
      </rPr>
      <t>DANDA</t>
    </r>
    <r>
      <rPr>
        <sz val="10"/>
        <color theme="1"/>
        <rFont val="Arial"/>
        <family val="2"/>
        <charset val="238"/>
      </rPr>
      <t xml:space="preserve">  Josef</t>
    </r>
  </si>
  <si>
    <r>
      <t>KŘÍŽ</t>
    </r>
    <r>
      <rPr>
        <sz val="10"/>
        <color theme="1"/>
        <rFont val="Arial"/>
        <family val="2"/>
        <charset val="238"/>
      </rPr>
      <t xml:space="preserve">  Petr</t>
    </r>
    <r>
      <rPr>
        <b/>
        <sz val="10"/>
        <color theme="1"/>
        <rFont val="Arial"/>
        <family val="2"/>
        <charset val="238"/>
      </rPr>
      <t>KŘÍŽ</t>
    </r>
    <r>
      <rPr>
        <sz val="10"/>
        <color theme="1"/>
        <rFont val="Arial"/>
        <family val="2"/>
        <charset val="238"/>
      </rPr>
      <t xml:space="preserve">  Petr</t>
    </r>
    <r>
      <rPr>
        <b/>
        <sz val="10"/>
        <color theme="1"/>
        <rFont val="Arial"/>
        <family val="2"/>
        <charset val="238"/>
      </rPr>
      <t>KŘÍŽ</t>
    </r>
    <r>
      <rPr>
        <sz val="10"/>
        <color theme="1"/>
        <rFont val="Arial"/>
        <family val="2"/>
        <charset val="238"/>
      </rPr>
      <t xml:space="preserve">  Petr</t>
    </r>
    <r>
      <rPr>
        <b/>
        <sz val="10"/>
        <color theme="1"/>
        <rFont val="Arial"/>
        <family val="2"/>
        <charset val="238"/>
      </rPr>
      <t>KŘÍŽ</t>
    </r>
    <r>
      <rPr>
        <sz val="10"/>
        <color theme="1"/>
        <rFont val="Arial"/>
        <family val="2"/>
        <charset val="238"/>
      </rPr>
      <t xml:space="preserve">  Petr</t>
    </r>
    <r>
      <rPr>
        <b/>
        <sz val="10"/>
        <color theme="1"/>
        <rFont val="Arial"/>
        <family val="2"/>
        <charset val="238"/>
      </rPr>
      <t>KŘÍŽ</t>
    </r>
    <r>
      <rPr>
        <sz val="10"/>
        <color theme="1"/>
        <rFont val="Arial"/>
        <family val="2"/>
        <charset val="238"/>
      </rPr>
      <t xml:space="preserve">  Petr</t>
    </r>
    <r>
      <rPr>
        <b/>
        <sz val="10"/>
        <color theme="1"/>
        <rFont val="Arial"/>
        <family val="2"/>
        <charset val="238"/>
      </rPr>
      <t>KŘÍŽ</t>
    </r>
    <r>
      <rPr>
        <sz val="10"/>
        <color theme="1"/>
        <rFont val="Arial"/>
        <family val="2"/>
        <charset val="238"/>
      </rPr>
      <t xml:space="preserve">  Petr</t>
    </r>
    <r>
      <rPr>
        <b/>
        <sz val="10"/>
        <color theme="1"/>
        <rFont val="Arial"/>
        <family val="2"/>
        <charset val="238"/>
      </rPr>
      <t>KŘÍŽ</t>
    </r>
    <r>
      <rPr>
        <sz val="10"/>
        <color theme="1"/>
        <rFont val="Arial"/>
        <family val="2"/>
        <charset val="238"/>
      </rPr>
      <t xml:space="preserve">  Petr</t>
    </r>
  </si>
  <si>
    <r>
      <t>ZEMAN</t>
    </r>
    <r>
      <rPr>
        <sz val="10"/>
        <color theme="1"/>
        <rFont val="Arial"/>
        <family val="2"/>
        <charset val="238"/>
      </rPr>
      <t xml:space="preserve">  Jaroslav </t>
    </r>
    <r>
      <rPr>
        <b/>
        <sz val="10"/>
        <color theme="1"/>
        <rFont val="Arial"/>
        <family val="2"/>
        <charset val="238"/>
      </rPr>
      <t>ZEMAN</t>
    </r>
    <r>
      <rPr>
        <sz val="10"/>
        <color theme="1"/>
        <rFont val="Arial"/>
        <family val="2"/>
        <charset val="238"/>
      </rPr>
      <t xml:space="preserve">  Jaroslav </t>
    </r>
    <r>
      <rPr>
        <b/>
        <sz val="10"/>
        <color theme="1"/>
        <rFont val="Arial"/>
        <family val="2"/>
        <charset val="238"/>
      </rPr>
      <t>ZEMAN</t>
    </r>
    <r>
      <rPr>
        <sz val="10"/>
        <color theme="1"/>
        <rFont val="Arial"/>
        <family val="2"/>
        <charset val="238"/>
      </rPr>
      <t xml:space="preserve">  Jaroslav </t>
    </r>
    <r>
      <rPr>
        <b/>
        <sz val="10"/>
        <color theme="1"/>
        <rFont val="Arial"/>
        <family val="2"/>
        <charset val="238"/>
      </rPr>
      <t>ZEMAN</t>
    </r>
    <r>
      <rPr>
        <sz val="10"/>
        <color theme="1"/>
        <rFont val="Arial"/>
        <family val="2"/>
        <charset val="238"/>
      </rPr>
      <t xml:space="preserve">  Jaroslav </t>
    </r>
    <r>
      <rPr>
        <b/>
        <sz val="10"/>
        <color theme="1"/>
        <rFont val="Arial"/>
        <family val="2"/>
        <charset val="238"/>
      </rPr>
      <t>ZEMAN</t>
    </r>
    <r>
      <rPr>
        <sz val="10"/>
        <color theme="1"/>
        <rFont val="Arial"/>
        <family val="2"/>
        <charset val="238"/>
      </rPr>
      <t xml:space="preserve">  Jaroslav </t>
    </r>
    <r>
      <rPr>
        <b/>
        <sz val="10"/>
        <color theme="1"/>
        <rFont val="Arial"/>
        <family val="2"/>
        <charset val="238"/>
      </rPr>
      <t>ZEMAN</t>
    </r>
    <r>
      <rPr>
        <sz val="10"/>
        <color theme="1"/>
        <rFont val="Arial"/>
        <family val="2"/>
        <charset val="238"/>
      </rPr>
      <t xml:space="preserve">  Jaroslav </t>
    </r>
    <r>
      <rPr>
        <b/>
        <sz val="10"/>
        <color theme="1"/>
        <rFont val="Arial"/>
        <family val="2"/>
        <charset val="238"/>
      </rPr>
      <t>ZEMAN</t>
    </r>
    <r>
      <rPr>
        <sz val="10"/>
        <color theme="1"/>
        <rFont val="Arial"/>
        <family val="2"/>
        <charset val="238"/>
      </rPr>
      <t xml:space="preserve">  Jaroslav</t>
    </r>
  </si>
  <si>
    <r>
      <t xml:space="preserve">LEDVINA  </t>
    </r>
    <r>
      <rPr>
        <sz val="10"/>
        <color theme="1"/>
        <rFont val="Arial"/>
        <family val="2"/>
        <charset val="238"/>
      </rPr>
      <t>TomášLEDVINA  TomášLEDVINA  TomášLEDVINA  TomášLEDVINA  TomášLEDVINA  TomášLEDVINA  Tomáš</t>
    </r>
  </si>
  <si>
    <r>
      <t>MIKÁT</t>
    </r>
    <r>
      <rPr>
        <sz val="10"/>
        <color theme="1"/>
        <rFont val="Arial"/>
        <family val="2"/>
        <charset val="238"/>
      </rPr>
      <t xml:space="preserve">  Antonín</t>
    </r>
    <r>
      <rPr>
        <b/>
        <sz val="10"/>
        <color theme="1"/>
        <rFont val="Arial"/>
        <family val="2"/>
        <charset val="238"/>
      </rPr>
      <t>MIKÁT</t>
    </r>
    <r>
      <rPr>
        <sz val="10"/>
        <color theme="1"/>
        <rFont val="Arial"/>
        <family val="2"/>
        <charset val="238"/>
      </rPr>
      <t xml:space="preserve">  Antonín</t>
    </r>
    <r>
      <rPr>
        <b/>
        <sz val="10"/>
        <color theme="1"/>
        <rFont val="Arial"/>
        <family val="2"/>
        <charset val="238"/>
      </rPr>
      <t>MIKÁT</t>
    </r>
    <r>
      <rPr>
        <sz val="10"/>
        <color theme="1"/>
        <rFont val="Arial"/>
        <family val="2"/>
        <charset val="238"/>
      </rPr>
      <t xml:space="preserve">  Antonín</t>
    </r>
    <r>
      <rPr>
        <b/>
        <sz val="10"/>
        <color theme="1"/>
        <rFont val="Arial"/>
        <family val="2"/>
        <charset val="238"/>
      </rPr>
      <t>MIKÁT</t>
    </r>
    <r>
      <rPr>
        <sz val="10"/>
        <color theme="1"/>
        <rFont val="Arial"/>
        <family val="2"/>
        <charset val="238"/>
      </rPr>
      <t xml:space="preserve">  Antonín</t>
    </r>
    <r>
      <rPr>
        <b/>
        <sz val="10"/>
        <color theme="1"/>
        <rFont val="Arial"/>
        <family val="2"/>
        <charset val="238"/>
      </rPr>
      <t>MIKÁT</t>
    </r>
    <r>
      <rPr>
        <sz val="10"/>
        <color theme="1"/>
        <rFont val="Arial"/>
        <family val="2"/>
        <charset val="238"/>
      </rPr>
      <t xml:space="preserve">  Antonín</t>
    </r>
    <r>
      <rPr>
        <b/>
        <sz val="10"/>
        <color theme="1"/>
        <rFont val="Arial"/>
        <family val="2"/>
        <charset val="238"/>
      </rPr>
      <t>MIKÁT</t>
    </r>
    <r>
      <rPr>
        <sz val="10"/>
        <color theme="1"/>
        <rFont val="Arial"/>
        <family val="2"/>
        <charset val="238"/>
      </rPr>
      <t xml:space="preserve">  Antonín</t>
    </r>
    <r>
      <rPr>
        <b/>
        <sz val="10"/>
        <color theme="1"/>
        <rFont val="Arial"/>
        <family val="2"/>
        <charset val="238"/>
      </rPr>
      <t>MIKÁT</t>
    </r>
    <r>
      <rPr>
        <sz val="10"/>
        <color theme="1"/>
        <rFont val="Arial"/>
        <family val="2"/>
        <charset val="238"/>
      </rPr>
      <t xml:space="preserve">  Antonín</t>
    </r>
  </si>
  <si>
    <r>
      <t xml:space="preserve">ANDRES  </t>
    </r>
    <r>
      <rPr>
        <sz val="10"/>
        <color theme="1"/>
        <rFont val="Arial"/>
        <family val="2"/>
        <charset val="238"/>
      </rPr>
      <t>Martin ANDRES  Martin ANDRES  Martin ANDRES  Martin ANDRES  Martin ANDRES  Martin ANDRES  Martin</t>
    </r>
  </si>
  <si>
    <r>
      <t xml:space="preserve">LACINA </t>
    </r>
    <r>
      <rPr>
        <sz val="10"/>
        <color theme="1"/>
        <rFont val="Arial"/>
        <family val="2"/>
        <charset val="238"/>
      </rPr>
      <t xml:space="preserve"> JakubLACINA  JakubLACINA  JakubLACINA  JakubLACINA  JakubLACINA  JakubLACINA  Jakub</t>
    </r>
  </si>
  <si>
    <r>
      <t xml:space="preserve">HLADINA  </t>
    </r>
    <r>
      <rPr>
        <sz val="10"/>
        <color theme="1"/>
        <rFont val="Arial"/>
        <family val="2"/>
        <charset val="238"/>
      </rPr>
      <t>TomášHLADINA  TomášHLADINA  TomášHLADINA  TomášHLADINA  TomášHLADINA  TomášHLADINA  Tomáš</t>
    </r>
  </si>
  <si>
    <r>
      <t>HANČL</t>
    </r>
    <r>
      <rPr>
        <sz val="10"/>
        <color theme="1"/>
        <rFont val="Arial"/>
        <family val="2"/>
        <charset val="238"/>
      </rPr>
      <t xml:space="preserve">  Jan</t>
    </r>
    <r>
      <rPr>
        <b/>
        <sz val="10"/>
        <color theme="1"/>
        <rFont val="Arial"/>
        <family val="2"/>
        <charset val="238"/>
      </rPr>
      <t>HANČL</t>
    </r>
    <r>
      <rPr>
        <sz val="10"/>
        <color theme="1"/>
        <rFont val="Arial"/>
        <family val="2"/>
        <charset val="238"/>
      </rPr>
      <t xml:space="preserve">  Jan</t>
    </r>
    <r>
      <rPr>
        <b/>
        <sz val="10"/>
        <color theme="1"/>
        <rFont val="Arial"/>
        <family val="2"/>
        <charset val="238"/>
      </rPr>
      <t>HANČL</t>
    </r>
    <r>
      <rPr>
        <sz val="10"/>
        <color theme="1"/>
        <rFont val="Arial"/>
        <family val="2"/>
        <charset val="238"/>
      </rPr>
      <t xml:space="preserve">  Jan</t>
    </r>
    <r>
      <rPr>
        <b/>
        <sz val="10"/>
        <color theme="1"/>
        <rFont val="Arial"/>
        <family val="2"/>
        <charset val="238"/>
      </rPr>
      <t>HANČL</t>
    </r>
    <r>
      <rPr>
        <sz val="10"/>
        <color theme="1"/>
        <rFont val="Arial"/>
        <family val="2"/>
        <charset val="238"/>
      </rPr>
      <t xml:space="preserve">  Jan</t>
    </r>
    <r>
      <rPr>
        <b/>
        <sz val="10"/>
        <color theme="1"/>
        <rFont val="Arial"/>
        <family val="2"/>
        <charset val="238"/>
      </rPr>
      <t>HANČL</t>
    </r>
    <r>
      <rPr>
        <sz val="10"/>
        <color theme="1"/>
        <rFont val="Arial"/>
        <family val="2"/>
        <charset val="238"/>
      </rPr>
      <t xml:space="preserve">  Jan</t>
    </r>
    <r>
      <rPr>
        <b/>
        <sz val="10"/>
        <color theme="1"/>
        <rFont val="Arial"/>
        <family val="2"/>
        <charset val="238"/>
      </rPr>
      <t>HANČL</t>
    </r>
    <r>
      <rPr>
        <sz val="10"/>
        <color theme="1"/>
        <rFont val="Arial"/>
        <family val="2"/>
        <charset val="238"/>
      </rPr>
      <t xml:space="preserve">  Jan</t>
    </r>
    <r>
      <rPr>
        <b/>
        <sz val="10"/>
        <color theme="1"/>
        <rFont val="Arial"/>
        <family val="2"/>
        <charset val="238"/>
      </rPr>
      <t>HANČL</t>
    </r>
    <r>
      <rPr>
        <sz val="10"/>
        <color theme="1"/>
        <rFont val="Arial"/>
        <family val="2"/>
        <charset val="238"/>
      </rPr>
      <t xml:space="preserve">  Jan</t>
    </r>
  </si>
  <si>
    <t>BÁRTA  Přemysl</t>
  </si>
  <si>
    <r>
      <t xml:space="preserve">HRNČÍŘ  </t>
    </r>
    <r>
      <rPr>
        <sz val="10"/>
        <color theme="1"/>
        <rFont val="Arial"/>
        <family val="2"/>
        <charset val="238"/>
      </rPr>
      <t>MichalHRNČÍŘ  MichalHRNČÍŘ  MichalHRNČÍŘ  MichalHRNČÍŘ  MichalHRNČÍŘ  MichalHRNČÍŘ  Michal</t>
    </r>
  </si>
  <si>
    <t>VESELÝ  Michal</t>
  </si>
  <si>
    <r>
      <t xml:space="preserve">ZAJÍC  </t>
    </r>
    <r>
      <rPr>
        <sz val="10"/>
        <color theme="1"/>
        <rFont val="Arial"/>
        <family val="2"/>
        <charset val="238"/>
      </rPr>
      <t>JiříZAJÍC  JiříZAJÍC  JiříZAJÍC  JiříZAJÍC  JiříZAJÍC  JiříZAJÍC  Jiří</t>
    </r>
  </si>
  <si>
    <r>
      <rPr>
        <b/>
        <sz val="10"/>
        <color theme="1"/>
        <rFont val="Arial"/>
        <family val="2"/>
        <charset val="238"/>
      </rPr>
      <t>KUČERA</t>
    </r>
    <r>
      <rPr>
        <sz val="10"/>
        <color theme="1"/>
        <rFont val="Arial"/>
        <family val="2"/>
        <charset val="238"/>
      </rPr>
      <t xml:space="preserve">  Tomáš</t>
    </r>
    <r>
      <rPr>
        <b/>
        <sz val="10"/>
        <color theme="1"/>
        <rFont val="Arial"/>
        <family val="2"/>
        <charset val="238"/>
      </rPr>
      <t>KUČERA</t>
    </r>
    <r>
      <rPr>
        <sz val="10"/>
        <color theme="1"/>
        <rFont val="Arial"/>
        <family val="2"/>
        <charset val="238"/>
      </rPr>
      <t xml:space="preserve">  Tomáš</t>
    </r>
    <r>
      <rPr>
        <b/>
        <sz val="10"/>
        <color theme="1"/>
        <rFont val="Arial"/>
        <family val="2"/>
        <charset val="238"/>
      </rPr>
      <t>KUČERA</t>
    </r>
    <r>
      <rPr>
        <sz val="10"/>
        <color theme="1"/>
        <rFont val="Arial"/>
        <family val="2"/>
        <charset val="238"/>
      </rPr>
      <t xml:space="preserve">  Tomáš</t>
    </r>
    <r>
      <rPr>
        <b/>
        <sz val="10"/>
        <color theme="1"/>
        <rFont val="Arial"/>
        <family val="2"/>
        <charset val="238"/>
      </rPr>
      <t>KUČERA</t>
    </r>
    <r>
      <rPr>
        <sz val="10"/>
        <color theme="1"/>
        <rFont val="Arial"/>
        <family val="2"/>
        <charset val="238"/>
      </rPr>
      <t xml:space="preserve">  Tomáš</t>
    </r>
    <r>
      <rPr>
        <b/>
        <sz val="10"/>
        <color theme="1"/>
        <rFont val="Arial"/>
        <family val="2"/>
        <charset val="238"/>
      </rPr>
      <t>KUČERA</t>
    </r>
    <r>
      <rPr>
        <sz val="10"/>
        <color theme="1"/>
        <rFont val="Arial"/>
        <family val="2"/>
        <charset val="238"/>
      </rPr>
      <t xml:space="preserve">  Tomáš</t>
    </r>
    <r>
      <rPr>
        <b/>
        <sz val="10"/>
        <color theme="1"/>
        <rFont val="Arial"/>
        <family val="2"/>
        <charset val="238"/>
      </rPr>
      <t>KUČERA</t>
    </r>
    <r>
      <rPr>
        <sz val="10"/>
        <color theme="1"/>
        <rFont val="Arial"/>
        <family val="2"/>
        <charset val="238"/>
      </rPr>
      <t xml:space="preserve">  Tomáš</t>
    </r>
    <r>
      <rPr>
        <b/>
        <sz val="10"/>
        <color theme="1"/>
        <rFont val="Arial"/>
        <family val="2"/>
        <charset val="238"/>
      </rPr>
      <t>KUČERA</t>
    </r>
    <r>
      <rPr>
        <sz val="10"/>
        <color theme="1"/>
        <rFont val="Arial"/>
        <family val="2"/>
        <charset val="238"/>
      </rPr>
      <t xml:space="preserve">  Tomáš</t>
    </r>
  </si>
  <si>
    <r>
      <t>VEJROSTA</t>
    </r>
    <r>
      <rPr>
        <sz val="10"/>
        <color theme="1"/>
        <rFont val="Arial"/>
        <family val="2"/>
        <charset val="238"/>
      </rPr>
      <t xml:space="preserve">  Zdeněk</t>
    </r>
    <r>
      <rPr>
        <b/>
        <sz val="10"/>
        <color theme="1"/>
        <rFont val="Arial"/>
        <family val="2"/>
        <charset val="238"/>
      </rPr>
      <t>VEJROSTA</t>
    </r>
    <r>
      <rPr>
        <sz val="10"/>
        <color theme="1"/>
        <rFont val="Arial"/>
        <family val="2"/>
        <charset val="238"/>
      </rPr>
      <t xml:space="preserve">  Zdeněk</t>
    </r>
    <r>
      <rPr>
        <b/>
        <sz val="10"/>
        <color theme="1"/>
        <rFont val="Arial"/>
        <family val="2"/>
        <charset val="238"/>
      </rPr>
      <t>VEJROSTA</t>
    </r>
    <r>
      <rPr>
        <sz val="10"/>
        <color theme="1"/>
        <rFont val="Arial"/>
        <family val="2"/>
        <charset val="238"/>
      </rPr>
      <t xml:space="preserve">  Zdeněk</t>
    </r>
    <r>
      <rPr>
        <b/>
        <sz val="10"/>
        <color theme="1"/>
        <rFont val="Arial"/>
        <family val="2"/>
        <charset val="238"/>
      </rPr>
      <t>VEJROSTA</t>
    </r>
    <r>
      <rPr>
        <sz val="10"/>
        <color theme="1"/>
        <rFont val="Arial"/>
        <family val="2"/>
        <charset val="238"/>
      </rPr>
      <t xml:space="preserve">  Zdeněk</t>
    </r>
    <r>
      <rPr>
        <b/>
        <sz val="10"/>
        <color theme="1"/>
        <rFont val="Arial"/>
        <family val="2"/>
        <charset val="238"/>
      </rPr>
      <t>VEJROSTA</t>
    </r>
    <r>
      <rPr>
        <sz val="10"/>
        <color theme="1"/>
        <rFont val="Arial"/>
        <family val="2"/>
        <charset val="238"/>
      </rPr>
      <t xml:space="preserve">  Zdeněk</t>
    </r>
    <r>
      <rPr>
        <b/>
        <sz val="10"/>
        <color theme="1"/>
        <rFont val="Arial"/>
        <family val="2"/>
        <charset val="238"/>
      </rPr>
      <t>VEJROSTA</t>
    </r>
    <r>
      <rPr>
        <sz val="10"/>
        <color theme="1"/>
        <rFont val="Arial"/>
        <family val="2"/>
        <charset val="238"/>
      </rPr>
      <t xml:space="preserve">  Zdeněk</t>
    </r>
  </si>
  <si>
    <r>
      <t>PANSKÝ</t>
    </r>
    <r>
      <rPr>
        <sz val="10"/>
        <color theme="1"/>
        <rFont val="Arial"/>
        <family val="2"/>
        <charset val="238"/>
      </rPr>
      <t xml:space="preserve">  Václav </t>
    </r>
    <r>
      <rPr>
        <b/>
        <sz val="10"/>
        <color theme="1"/>
        <rFont val="Arial"/>
        <family val="2"/>
        <charset val="238"/>
      </rPr>
      <t>PANSKÝ</t>
    </r>
    <r>
      <rPr>
        <sz val="10"/>
        <color theme="1"/>
        <rFont val="Arial"/>
        <family val="2"/>
        <charset val="238"/>
      </rPr>
      <t xml:space="preserve">  Václav </t>
    </r>
    <r>
      <rPr>
        <b/>
        <sz val="10"/>
        <color theme="1"/>
        <rFont val="Arial"/>
        <family val="2"/>
        <charset val="238"/>
      </rPr>
      <t>PANSKÝ</t>
    </r>
    <r>
      <rPr>
        <sz val="10"/>
        <color theme="1"/>
        <rFont val="Arial"/>
        <family val="2"/>
        <charset val="238"/>
      </rPr>
      <t xml:space="preserve">  Václav </t>
    </r>
    <r>
      <rPr>
        <b/>
        <sz val="10"/>
        <color theme="1"/>
        <rFont val="Arial"/>
        <family val="2"/>
        <charset val="238"/>
      </rPr>
      <t>PANSKÝ</t>
    </r>
    <r>
      <rPr>
        <sz val="10"/>
        <color theme="1"/>
        <rFont val="Arial"/>
        <family val="2"/>
        <charset val="238"/>
      </rPr>
      <t xml:space="preserve">  Václav </t>
    </r>
    <r>
      <rPr>
        <b/>
        <sz val="10"/>
        <color theme="1"/>
        <rFont val="Arial"/>
        <family val="2"/>
        <charset val="238"/>
      </rPr>
      <t>PANSKÝ</t>
    </r>
    <r>
      <rPr>
        <sz val="10"/>
        <color theme="1"/>
        <rFont val="Arial"/>
        <family val="2"/>
        <charset val="238"/>
      </rPr>
      <t xml:space="preserve">  Václav </t>
    </r>
    <r>
      <rPr>
        <b/>
        <sz val="10"/>
        <color theme="1"/>
        <rFont val="Arial"/>
        <family val="2"/>
        <charset val="238"/>
      </rPr>
      <t>PANSKÝ</t>
    </r>
    <r>
      <rPr>
        <sz val="10"/>
        <color theme="1"/>
        <rFont val="Arial"/>
        <family val="2"/>
        <charset val="238"/>
      </rPr>
      <t xml:space="preserve">  Václav</t>
    </r>
  </si>
  <si>
    <r>
      <t>VOTAVA</t>
    </r>
    <r>
      <rPr>
        <sz val="10"/>
        <color theme="1"/>
        <rFont val="Arial"/>
        <family val="2"/>
        <charset val="238"/>
      </rPr>
      <t xml:space="preserve">  Radomil</t>
    </r>
    <r>
      <rPr>
        <b/>
        <sz val="10"/>
        <color theme="1"/>
        <rFont val="Arial"/>
        <family val="2"/>
        <charset val="238"/>
      </rPr>
      <t>VOTAVA</t>
    </r>
    <r>
      <rPr>
        <sz val="10"/>
        <color theme="1"/>
        <rFont val="Arial"/>
        <family val="2"/>
        <charset val="238"/>
      </rPr>
      <t xml:space="preserve">  Radomil</t>
    </r>
    <r>
      <rPr>
        <b/>
        <sz val="10"/>
        <color theme="1"/>
        <rFont val="Arial"/>
        <family val="2"/>
        <charset val="238"/>
      </rPr>
      <t>VOTAVA</t>
    </r>
    <r>
      <rPr>
        <sz val="10"/>
        <color theme="1"/>
        <rFont val="Arial"/>
        <family val="2"/>
        <charset val="238"/>
      </rPr>
      <t xml:space="preserve">  Radomil</t>
    </r>
    <r>
      <rPr>
        <b/>
        <sz val="10"/>
        <color theme="1"/>
        <rFont val="Arial"/>
        <family val="2"/>
        <charset val="238"/>
      </rPr>
      <t>VOTAVA</t>
    </r>
    <r>
      <rPr>
        <sz val="10"/>
        <color theme="1"/>
        <rFont val="Arial"/>
        <family val="2"/>
        <charset val="238"/>
      </rPr>
      <t xml:space="preserve">  Radomil</t>
    </r>
    <r>
      <rPr>
        <b/>
        <sz val="10"/>
        <color theme="1"/>
        <rFont val="Arial"/>
        <family val="2"/>
        <charset val="238"/>
      </rPr>
      <t>VOTAVA</t>
    </r>
    <r>
      <rPr>
        <sz val="10"/>
        <color theme="1"/>
        <rFont val="Arial"/>
        <family val="2"/>
        <charset val="238"/>
      </rPr>
      <t xml:space="preserve">  Radomil</t>
    </r>
    <r>
      <rPr>
        <b/>
        <sz val="10"/>
        <color theme="1"/>
        <rFont val="Arial"/>
        <family val="2"/>
        <charset val="238"/>
      </rPr>
      <t>VOTAVA</t>
    </r>
    <r>
      <rPr>
        <sz val="10"/>
        <color theme="1"/>
        <rFont val="Arial"/>
        <family val="2"/>
        <charset val="238"/>
      </rPr>
      <t xml:space="preserve">  Radomil</t>
    </r>
  </si>
  <si>
    <r>
      <t>BARTONĚK</t>
    </r>
    <r>
      <rPr>
        <sz val="10"/>
        <color theme="1"/>
        <rFont val="Arial"/>
        <family val="2"/>
        <charset val="238"/>
      </rPr>
      <t xml:space="preserve">  Vlastislav</t>
    </r>
    <r>
      <rPr>
        <b/>
        <sz val="10"/>
        <color theme="1"/>
        <rFont val="Arial"/>
        <family val="2"/>
        <charset val="238"/>
      </rPr>
      <t>BARTONĚK</t>
    </r>
    <r>
      <rPr>
        <sz val="10"/>
        <color theme="1"/>
        <rFont val="Arial"/>
        <family val="2"/>
        <charset val="238"/>
      </rPr>
      <t xml:space="preserve">  Vlastislav</t>
    </r>
    <r>
      <rPr>
        <b/>
        <sz val="10"/>
        <color theme="1"/>
        <rFont val="Arial"/>
        <family val="2"/>
        <charset val="238"/>
      </rPr>
      <t>BARTONĚK</t>
    </r>
    <r>
      <rPr>
        <sz val="10"/>
        <color theme="1"/>
        <rFont val="Arial"/>
        <family val="2"/>
        <charset val="238"/>
      </rPr>
      <t xml:space="preserve">  Vlastislav</t>
    </r>
    <r>
      <rPr>
        <b/>
        <sz val="10"/>
        <color theme="1"/>
        <rFont val="Arial"/>
        <family val="2"/>
        <charset val="238"/>
      </rPr>
      <t>BARTONĚK</t>
    </r>
    <r>
      <rPr>
        <sz val="10"/>
        <color theme="1"/>
        <rFont val="Arial"/>
        <family val="2"/>
        <charset val="238"/>
      </rPr>
      <t xml:space="preserve">  Vlastislav</t>
    </r>
    <r>
      <rPr>
        <b/>
        <sz val="10"/>
        <color theme="1"/>
        <rFont val="Arial"/>
        <family val="2"/>
        <charset val="238"/>
      </rPr>
      <t>BARTONĚK</t>
    </r>
    <r>
      <rPr>
        <sz val="10"/>
        <color theme="1"/>
        <rFont val="Arial"/>
        <family val="2"/>
        <charset val="238"/>
      </rPr>
      <t xml:space="preserve">  Vlastislav</t>
    </r>
    <r>
      <rPr>
        <b/>
        <sz val="10"/>
        <color theme="1"/>
        <rFont val="Arial"/>
        <family val="2"/>
        <charset val="238"/>
      </rPr>
      <t>BARTONĚK</t>
    </r>
    <r>
      <rPr>
        <sz val="10"/>
        <color theme="1"/>
        <rFont val="Arial"/>
        <family val="2"/>
        <charset val="238"/>
      </rPr>
      <t xml:space="preserve">  Vlastislav</t>
    </r>
  </si>
  <si>
    <r>
      <t xml:space="preserve">LHOTA </t>
    </r>
    <r>
      <rPr>
        <sz val="10"/>
        <color theme="1"/>
        <rFont val="Arial"/>
        <family val="2"/>
        <charset val="238"/>
      </rPr>
      <t xml:space="preserve"> PetrLHOTA  PetrLHOTA  PetrLHOTA  PetrLHOTA  PetrLHOTA  Petr</t>
    </r>
  </si>
  <si>
    <r>
      <t>PERGLER</t>
    </r>
    <r>
      <rPr>
        <sz val="10"/>
        <color theme="1"/>
        <rFont val="Arial"/>
        <family val="2"/>
        <charset val="238"/>
      </rPr>
      <t xml:space="preserve">  Ivan</t>
    </r>
    <r>
      <rPr>
        <b/>
        <sz val="10"/>
        <color theme="1"/>
        <rFont val="Arial"/>
        <family val="2"/>
        <charset val="238"/>
      </rPr>
      <t>PERGLER</t>
    </r>
    <r>
      <rPr>
        <sz val="10"/>
        <color theme="1"/>
        <rFont val="Arial"/>
        <family val="2"/>
        <charset val="238"/>
      </rPr>
      <t xml:space="preserve">  Ivan</t>
    </r>
    <r>
      <rPr>
        <b/>
        <sz val="10"/>
        <color theme="1"/>
        <rFont val="Arial"/>
        <family val="2"/>
        <charset val="238"/>
      </rPr>
      <t>PERGLER</t>
    </r>
    <r>
      <rPr>
        <sz val="10"/>
        <color theme="1"/>
        <rFont val="Arial"/>
        <family val="2"/>
        <charset val="238"/>
      </rPr>
      <t xml:space="preserve">  Ivan</t>
    </r>
    <r>
      <rPr>
        <b/>
        <sz val="10"/>
        <color theme="1"/>
        <rFont val="Arial"/>
        <family val="2"/>
        <charset val="238"/>
      </rPr>
      <t>PERGLER</t>
    </r>
    <r>
      <rPr>
        <sz val="10"/>
        <color theme="1"/>
        <rFont val="Arial"/>
        <family val="2"/>
        <charset val="238"/>
      </rPr>
      <t xml:space="preserve">  Ivan</t>
    </r>
    <r>
      <rPr>
        <b/>
        <sz val="10"/>
        <color theme="1"/>
        <rFont val="Arial"/>
        <family val="2"/>
        <charset val="238"/>
      </rPr>
      <t>PERGLER</t>
    </r>
    <r>
      <rPr>
        <sz val="10"/>
        <color theme="1"/>
        <rFont val="Arial"/>
        <family val="2"/>
        <charset val="238"/>
      </rPr>
      <t xml:space="preserve">  Ivan</t>
    </r>
    <r>
      <rPr>
        <b/>
        <sz val="10"/>
        <color theme="1"/>
        <rFont val="Arial"/>
        <family val="2"/>
        <charset val="238"/>
      </rPr>
      <t>PERGLER</t>
    </r>
    <r>
      <rPr>
        <sz val="10"/>
        <color theme="1"/>
        <rFont val="Arial"/>
        <family val="2"/>
        <charset val="238"/>
      </rPr>
      <t xml:space="preserve">  Ivan</t>
    </r>
  </si>
  <si>
    <r>
      <t>OVČINIKOV</t>
    </r>
    <r>
      <rPr>
        <sz val="10"/>
        <color theme="1"/>
        <rFont val="Arial"/>
        <family val="2"/>
        <charset val="238"/>
      </rPr>
      <t xml:space="preserve">  Milan</t>
    </r>
    <r>
      <rPr>
        <b/>
        <sz val="10"/>
        <color theme="1"/>
        <rFont val="Arial"/>
        <family val="2"/>
        <charset val="238"/>
      </rPr>
      <t>OVČINIKOV</t>
    </r>
    <r>
      <rPr>
        <sz val="10"/>
        <color theme="1"/>
        <rFont val="Arial"/>
        <family val="2"/>
        <charset val="238"/>
      </rPr>
      <t xml:space="preserve">  Milan</t>
    </r>
    <r>
      <rPr>
        <b/>
        <sz val="10"/>
        <color theme="1"/>
        <rFont val="Arial"/>
        <family val="2"/>
        <charset val="238"/>
      </rPr>
      <t>OVČINIKOV</t>
    </r>
    <r>
      <rPr>
        <sz val="10"/>
        <color theme="1"/>
        <rFont val="Arial"/>
        <family val="2"/>
        <charset val="238"/>
      </rPr>
      <t xml:space="preserve">  Milan</t>
    </r>
    <r>
      <rPr>
        <b/>
        <sz val="10"/>
        <color theme="1"/>
        <rFont val="Arial"/>
        <family val="2"/>
        <charset val="238"/>
      </rPr>
      <t>OVČINIKOV</t>
    </r>
    <r>
      <rPr>
        <sz val="10"/>
        <color theme="1"/>
        <rFont val="Arial"/>
        <family val="2"/>
        <charset val="238"/>
      </rPr>
      <t xml:space="preserve">  Milan</t>
    </r>
    <r>
      <rPr>
        <b/>
        <sz val="10"/>
        <color theme="1"/>
        <rFont val="Arial"/>
        <family val="2"/>
        <charset val="238"/>
      </rPr>
      <t>OVČINIKOV</t>
    </r>
    <r>
      <rPr>
        <sz val="10"/>
        <color theme="1"/>
        <rFont val="Arial"/>
        <family val="2"/>
        <charset val="238"/>
      </rPr>
      <t xml:space="preserve">  Milan</t>
    </r>
    <r>
      <rPr>
        <b/>
        <sz val="10"/>
        <color theme="1"/>
        <rFont val="Arial"/>
        <family val="2"/>
        <charset val="238"/>
      </rPr>
      <t>OVČINIKOV</t>
    </r>
    <r>
      <rPr>
        <sz val="10"/>
        <color theme="1"/>
        <rFont val="Arial"/>
        <family val="2"/>
        <charset val="238"/>
      </rPr>
      <t xml:space="preserve">  Milan</t>
    </r>
  </si>
  <si>
    <r>
      <t>OPOLECKÝ</t>
    </r>
    <r>
      <rPr>
        <sz val="10"/>
        <color theme="1"/>
        <rFont val="Arial"/>
        <family val="2"/>
        <charset val="238"/>
      </rPr>
      <t xml:space="preserve">  Martin</t>
    </r>
    <r>
      <rPr>
        <b/>
        <sz val="10"/>
        <color theme="1"/>
        <rFont val="Arial"/>
        <family val="2"/>
        <charset val="238"/>
      </rPr>
      <t>OPOLECKÝ</t>
    </r>
    <r>
      <rPr>
        <sz val="10"/>
        <color theme="1"/>
        <rFont val="Arial"/>
        <family val="2"/>
        <charset val="238"/>
      </rPr>
      <t xml:space="preserve">  Martin</t>
    </r>
    <r>
      <rPr>
        <b/>
        <sz val="10"/>
        <color theme="1"/>
        <rFont val="Arial"/>
        <family val="2"/>
        <charset val="238"/>
      </rPr>
      <t>OPOLECKÝ</t>
    </r>
    <r>
      <rPr>
        <sz val="10"/>
        <color theme="1"/>
        <rFont val="Arial"/>
        <family val="2"/>
        <charset val="238"/>
      </rPr>
      <t xml:space="preserve">  Martin</t>
    </r>
    <r>
      <rPr>
        <b/>
        <sz val="10"/>
        <color theme="1"/>
        <rFont val="Arial"/>
        <family val="2"/>
        <charset val="238"/>
      </rPr>
      <t>OPOLECKÝ</t>
    </r>
    <r>
      <rPr>
        <sz val="10"/>
        <color theme="1"/>
        <rFont val="Arial"/>
        <family val="2"/>
        <charset val="238"/>
      </rPr>
      <t xml:space="preserve">  Martin</t>
    </r>
    <r>
      <rPr>
        <b/>
        <sz val="10"/>
        <color theme="1"/>
        <rFont val="Arial"/>
        <family val="2"/>
        <charset val="238"/>
      </rPr>
      <t>OPOLECKÝ</t>
    </r>
    <r>
      <rPr>
        <sz val="10"/>
        <color theme="1"/>
        <rFont val="Arial"/>
        <family val="2"/>
        <charset val="238"/>
      </rPr>
      <t xml:space="preserve">  Martin</t>
    </r>
    <r>
      <rPr>
        <b/>
        <sz val="10"/>
        <color theme="1"/>
        <rFont val="Arial"/>
        <family val="2"/>
        <charset val="238"/>
      </rPr>
      <t>OPOLECKÝ</t>
    </r>
    <r>
      <rPr>
        <sz val="10"/>
        <color theme="1"/>
        <rFont val="Arial"/>
        <family val="2"/>
        <charset val="238"/>
      </rPr>
      <t xml:space="preserve">  Martin</t>
    </r>
  </si>
  <si>
    <r>
      <t xml:space="preserve">JECH </t>
    </r>
    <r>
      <rPr>
        <sz val="10"/>
        <color theme="1"/>
        <rFont val="Arial"/>
        <family val="2"/>
        <charset val="238"/>
      </rPr>
      <t xml:space="preserve"> Jaroslav</t>
    </r>
    <r>
      <rPr>
        <b/>
        <sz val="10"/>
        <color theme="1"/>
        <rFont val="Arial"/>
        <family val="2"/>
        <charset val="238"/>
      </rPr>
      <t xml:space="preserve">JECH </t>
    </r>
    <r>
      <rPr>
        <sz val="10"/>
        <color theme="1"/>
        <rFont val="Arial"/>
        <family val="2"/>
        <charset val="238"/>
      </rPr>
      <t xml:space="preserve"> Jaroslav</t>
    </r>
    <r>
      <rPr>
        <b/>
        <sz val="10"/>
        <color theme="1"/>
        <rFont val="Arial"/>
        <family val="2"/>
        <charset val="238"/>
      </rPr>
      <t xml:space="preserve">JECH </t>
    </r>
    <r>
      <rPr>
        <sz val="10"/>
        <color theme="1"/>
        <rFont val="Arial"/>
        <family val="2"/>
        <charset val="238"/>
      </rPr>
      <t xml:space="preserve"> Jaroslav</t>
    </r>
    <r>
      <rPr>
        <b/>
        <sz val="10"/>
        <color theme="1"/>
        <rFont val="Arial"/>
        <family val="2"/>
        <charset val="238"/>
      </rPr>
      <t xml:space="preserve">JECH </t>
    </r>
    <r>
      <rPr>
        <sz val="10"/>
        <color theme="1"/>
        <rFont val="Arial"/>
        <family val="2"/>
        <charset val="238"/>
      </rPr>
      <t xml:space="preserve"> Jaroslav</t>
    </r>
    <r>
      <rPr>
        <b/>
        <sz val="10"/>
        <color theme="1"/>
        <rFont val="Arial"/>
        <family val="2"/>
        <charset val="238"/>
      </rPr>
      <t xml:space="preserve">JECH </t>
    </r>
    <r>
      <rPr>
        <sz val="10"/>
        <color theme="1"/>
        <rFont val="Arial"/>
        <family val="2"/>
        <charset val="238"/>
      </rPr>
      <t xml:space="preserve"> Jaroslav</t>
    </r>
    <r>
      <rPr>
        <b/>
        <sz val="10"/>
        <color theme="1"/>
        <rFont val="Arial"/>
        <family val="2"/>
        <charset val="238"/>
      </rPr>
      <t xml:space="preserve">JECH </t>
    </r>
    <r>
      <rPr>
        <sz val="10"/>
        <color theme="1"/>
        <rFont val="Arial"/>
        <family val="2"/>
        <charset val="238"/>
      </rPr>
      <t xml:space="preserve"> Jaroslav</t>
    </r>
  </si>
  <si>
    <r>
      <t>ZEMÁNEK</t>
    </r>
    <r>
      <rPr>
        <sz val="10"/>
        <color theme="1"/>
        <rFont val="Arial"/>
        <family val="2"/>
        <charset val="238"/>
      </rPr>
      <t xml:space="preserve">  Tomáš</t>
    </r>
    <r>
      <rPr>
        <b/>
        <sz val="10"/>
        <color theme="1"/>
        <rFont val="Arial"/>
        <family val="2"/>
        <charset val="238"/>
      </rPr>
      <t>ZEMÁNEK</t>
    </r>
    <r>
      <rPr>
        <sz val="10"/>
        <color theme="1"/>
        <rFont val="Arial"/>
        <family val="2"/>
        <charset val="238"/>
      </rPr>
      <t xml:space="preserve">  Tomáš</t>
    </r>
    <r>
      <rPr>
        <b/>
        <sz val="10"/>
        <color theme="1"/>
        <rFont val="Arial"/>
        <family val="2"/>
        <charset val="238"/>
      </rPr>
      <t>ZEMÁNEK</t>
    </r>
    <r>
      <rPr>
        <sz val="10"/>
        <color theme="1"/>
        <rFont val="Arial"/>
        <family val="2"/>
        <charset val="238"/>
      </rPr>
      <t xml:space="preserve">  Tomáš</t>
    </r>
    <r>
      <rPr>
        <b/>
        <sz val="10"/>
        <color theme="1"/>
        <rFont val="Arial"/>
        <family val="2"/>
        <charset val="238"/>
      </rPr>
      <t>ZEMÁNEK</t>
    </r>
    <r>
      <rPr>
        <sz val="10"/>
        <color theme="1"/>
        <rFont val="Arial"/>
        <family val="2"/>
        <charset val="238"/>
      </rPr>
      <t xml:space="preserve">  Tomáš</t>
    </r>
    <r>
      <rPr>
        <b/>
        <sz val="10"/>
        <color theme="1"/>
        <rFont val="Arial"/>
        <family val="2"/>
        <charset val="238"/>
      </rPr>
      <t>ZEMÁNEK</t>
    </r>
    <r>
      <rPr>
        <sz val="10"/>
        <color theme="1"/>
        <rFont val="Arial"/>
        <family val="2"/>
        <charset val="238"/>
      </rPr>
      <t xml:space="preserve">  Tomáš</t>
    </r>
    <r>
      <rPr>
        <b/>
        <sz val="10"/>
        <color theme="1"/>
        <rFont val="Arial"/>
        <family val="2"/>
        <charset val="238"/>
      </rPr>
      <t>ZEMÁNEK</t>
    </r>
    <r>
      <rPr>
        <sz val="10"/>
        <color theme="1"/>
        <rFont val="Arial"/>
        <family val="2"/>
        <charset val="238"/>
      </rPr>
      <t xml:space="preserve">  Tomáš</t>
    </r>
  </si>
  <si>
    <r>
      <t>BŘÍZA</t>
    </r>
    <r>
      <rPr>
        <sz val="10"/>
        <color theme="1"/>
        <rFont val="Arial"/>
        <family val="2"/>
        <charset val="238"/>
      </rPr>
      <t xml:space="preserve">  Tomáš</t>
    </r>
    <r>
      <rPr>
        <b/>
        <sz val="10"/>
        <color theme="1"/>
        <rFont val="Arial"/>
        <family val="2"/>
        <charset val="238"/>
      </rPr>
      <t>BŘÍZA</t>
    </r>
    <r>
      <rPr>
        <sz val="10"/>
        <color theme="1"/>
        <rFont val="Arial"/>
        <family val="2"/>
        <charset val="238"/>
      </rPr>
      <t xml:space="preserve">  Tomáš</t>
    </r>
    <r>
      <rPr>
        <b/>
        <sz val="10"/>
        <color theme="1"/>
        <rFont val="Arial"/>
        <family val="2"/>
        <charset val="238"/>
      </rPr>
      <t>BŘÍZA</t>
    </r>
    <r>
      <rPr>
        <sz val="10"/>
        <color theme="1"/>
        <rFont val="Arial"/>
        <family val="2"/>
        <charset val="238"/>
      </rPr>
      <t xml:space="preserve">  Tomáš</t>
    </r>
    <r>
      <rPr>
        <b/>
        <sz val="10"/>
        <color theme="1"/>
        <rFont val="Arial"/>
        <family val="2"/>
        <charset val="238"/>
      </rPr>
      <t>BŘÍZA</t>
    </r>
    <r>
      <rPr>
        <sz val="10"/>
        <color theme="1"/>
        <rFont val="Arial"/>
        <family val="2"/>
        <charset val="238"/>
      </rPr>
      <t xml:space="preserve">  Tomáš</t>
    </r>
    <r>
      <rPr>
        <b/>
        <sz val="10"/>
        <color theme="1"/>
        <rFont val="Arial"/>
        <family val="2"/>
        <charset val="238"/>
      </rPr>
      <t>BŘÍZA</t>
    </r>
    <r>
      <rPr>
        <sz val="10"/>
        <color theme="1"/>
        <rFont val="Arial"/>
        <family val="2"/>
        <charset val="238"/>
      </rPr>
      <t xml:space="preserve">  Tomáš</t>
    </r>
    <r>
      <rPr>
        <b/>
        <sz val="10"/>
        <color theme="1"/>
        <rFont val="Arial"/>
        <family val="2"/>
        <charset val="238"/>
      </rPr>
      <t>BŘÍZA</t>
    </r>
    <r>
      <rPr>
        <sz val="10"/>
        <color theme="1"/>
        <rFont val="Arial"/>
        <family val="2"/>
        <charset val="238"/>
      </rPr>
      <t xml:space="preserve">  Tomáš</t>
    </r>
  </si>
  <si>
    <r>
      <t xml:space="preserve">NOVOTNÝ  </t>
    </r>
    <r>
      <rPr>
        <sz val="10"/>
        <color theme="1"/>
        <rFont val="Arial"/>
        <family val="2"/>
        <charset val="238"/>
      </rPr>
      <t>MichalNOVOTNÝ  MichalNOVOTNÝ  MichalNOVOTNÝ  MichalNOVOTNÝ  MichalNOVOTNÝ  Michal</t>
    </r>
  </si>
  <si>
    <r>
      <t>NOHYNEK</t>
    </r>
    <r>
      <rPr>
        <sz val="10"/>
        <color theme="1"/>
        <rFont val="Arial"/>
        <family val="2"/>
        <charset val="238"/>
      </rPr>
      <t xml:space="preserve">  Stanislav</t>
    </r>
    <r>
      <rPr>
        <b/>
        <sz val="10"/>
        <color theme="1"/>
        <rFont val="Arial"/>
        <family val="2"/>
        <charset val="238"/>
      </rPr>
      <t>NOHYNEK</t>
    </r>
    <r>
      <rPr>
        <sz val="10"/>
        <color theme="1"/>
        <rFont val="Arial"/>
        <family val="2"/>
        <charset val="238"/>
      </rPr>
      <t xml:space="preserve">  Stanislav</t>
    </r>
    <r>
      <rPr>
        <b/>
        <sz val="10"/>
        <color theme="1"/>
        <rFont val="Arial"/>
        <family val="2"/>
        <charset val="238"/>
      </rPr>
      <t>NOHYNEK</t>
    </r>
    <r>
      <rPr>
        <sz val="10"/>
        <color theme="1"/>
        <rFont val="Arial"/>
        <family val="2"/>
        <charset val="238"/>
      </rPr>
      <t xml:space="preserve">  Stanislav</t>
    </r>
    <r>
      <rPr>
        <b/>
        <sz val="10"/>
        <color theme="1"/>
        <rFont val="Arial"/>
        <family val="2"/>
        <charset val="238"/>
      </rPr>
      <t>NOHYNEK</t>
    </r>
    <r>
      <rPr>
        <sz val="10"/>
        <color theme="1"/>
        <rFont val="Arial"/>
        <family val="2"/>
        <charset val="238"/>
      </rPr>
      <t xml:space="preserve">  Stanislav</t>
    </r>
    <r>
      <rPr>
        <b/>
        <sz val="10"/>
        <color theme="1"/>
        <rFont val="Arial"/>
        <family val="2"/>
        <charset val="238"/>
      </rPr>
      <t>NOHYNEK</t>
    </r>
    <r>
      <rPr>
        <sz val="10"/>
        <color theme="1"/>
        <rFont val="Arial"/>
        <family val="2"/>
        <charset val="238"/>
      </rPr>
      <t xml:space="preserve">  Stanislav</t>
    </r>
    <r>
      <rPr>
        <b/>
        <sz val="10"/>
        <color theme="1"/>
        <rFont val="Arial"/>
        <family val="2"/>
        <charset val="238"/>
      </rPr>
      <t>NOHYNEK</t>
    </r>
    <r>
      <rPr>
        <sz val="10"/>
        <color theme="1"/>
        <rFont val="Arial"/>
        <family val="2"/>
        <charset val="238"/>
      </rPr>
      <t xml:space="preserve">  Stanislav</t>
    </r>
  </si>
  <si>
    <r>
      <t>ADAMÍK</t>
    </r>
    <r>
      <rPr>
        <sz val="10"/>
        <color theme="1"/>
        <rFont val="Arial"/>
        <family val="2"/>
        <charset val="238"/>
      </rPr>
      <t xml:space="preserve">  Miroslav</t>
    </r>
    <r>
      <rPr>
        <b/>
        <sz val="10"/>
        <color theme="1"/>
        <rFont val="Arial"/>
        <family val="2"/>
        <charset val="238"/>
      </rPr>
      <t>ADAMÍK</t>
    </r>
    <r>
      <rPr>
        <sz val="10"/>
        <color theme="1"/>
        <rFont val="Arial"/>
        <family val="2"/>
        <charset val="238"/>
      </rPr>
      <t xml:space="preserve">  Miroslav</t>
    </r>
    <r>
      <rPr>
        <b/>
        <sz val="10"/>
        <color theme="1"/>
        <rFont val="Arial"/>
        <family val="2"/>
        <charset val="238"/>
      </rPr>
      <t>ADAMÍK</t>
    </r>
    <r>
      <rPr>
        <sz val="10"/>
        <color theme="1"/>
        <rFont val="Arial"/>
        <family val="2"/>
        <charset val="238"/>
      </rPr>
      <t xml:space="preserve">  Miroslav</t>
    </r>
    <r>
      <rPr>
        <b/>
        <sz val="10"/>
        <color theme="1"/>
        <rFont val="Arial"/>
        <family val="2"/>
        <charset val="238"/>
      </rPr>
      <t>ADAMÍK</t>
    </r>
    <r>
      <rPr>
        <sz val="10"/>
        <color theme="1"/>
        <rFont val="Arial"/>
        <family val="2"/>
        <charset val="238"/>
      </rPr>
      <t xml:space="preserve">  Miroslav</t>
    </r>
    <r>
      <rPr>
        <b/>
        <sz val="10"/>
        <color theme="1"/>
        <rFont val="Arial"/>
        <family val="2"/>
        <charset val="238"/>
      </rPr>
      <t>ADAMÍK</t>
    </r>
    <r>
      <rPr>
        <sz val="10"/>
        <color theme="1"/>
        <rFont val="Arial"/>
        <family val="2"/>
        <charset val="238"/>
      </rPr>
      <t xml:space="preserve">  Miroslav</t>
    </r>
    <r>
      <rPr>
        <b/>
        <sz val="10"/>
        <color theme="1"/>
        <rFont val="Arial"/>
        <family val="2"/>
        <charset val="238"/>
      </rPr>
      <t>ADAMÍK</t>
    </r>
    <r>
      <rPr>
        <sz val="10"/>
        <color theme="1"/>
        <rFont val="Arial"/>
        <family val="2"/>
        <charset val="238"/>
      </rPr>
      <t xml:space="preserve">  Miroslav</t>
    </r>
  </si>
  <si>
    <r>
      <t>NOVÁK</t>
    </r>
    <r>
      <rPr>
        <sz val="10"/>
        <color theme="1"/>
        <rFont val="Arial"/>
        <family val="2"/>
        <charset val="238"/>
      </rPr>
      <t xml:space="preserve">  Vladimír</t>
    </r>
    <r>
      <rPr>
        <b/>
        <sz val="10"/>
        <color theme="1"/>
        <rFont val="Arial"/>
        <family val="2"/>
        <charset val="238"/>
      </rPr>
      <t>NOVÁK</t>
    </r>
    <r>
      <rPr>
        <sz val="10"/>
        <color theme="1"/>
        <rFont val="Arial"/>
        <family val="2"/>
        <charset val="238"/>
      </rPr>
      <t xml:space="preserve">  Vladimír</t>
    </r>
    <r>
      <rPr>
        <b/>
        <sz val="10"/>
        <color theme="1"/>
        <rFont val="Arial"/>
        <family val="2"/>
        <charset val="238"/>
      </rPr>
      <t>NOVÁK</t>
    </r>
    <r>
      <rPr>
        <sz val="10"/>
        <color theme="1"/>
        <rFont val="Arial"/>
        <family val="2"/>
        <charset val="238"/>
      </rPr>
      <t xml:space="preserve">  Vladimír</t>
    </r>
    <r>
      <rPr>
        <b/>
        <sz val="10"/>
        <color theme="1"/>
        <rFont val="Arial"/>
        <family val="2"/>
        <charset val="238"/>
      </rPr>
      <t>NOVÁK</t>
    </r>
    <r>
      <rPr>
        <sz val="10"/>
        <color theme="1"/>
        <rFont val="Arial"/>
        <family val="2"/>
        <charset val="238"/>
      </rPr>
      <t xml:space="preserve">  Vladimír</t>
    </r>
    <r>
      <rPr>
        <b/>
        <sz val="10"/>
        <color theme="1"/>
        <rFont val="Arial"/>
        <family val="2"/>
        <charset val="238"/>
      </rPr>
      <t>NOVÁK</t>
    </r>
    <r>
      <rPr>
        <sz val="10"/>
        <color theme="1"/>
        <rFont val="Arial"/>
        <family val="2"/>
        <charset val="238"/>
      </rPr>
      <t xml:space="preserve">  Vladimír</t>
    </r>
    <r>
      <rPr>
        <b/>
        <sz val="10"/>
        <color theme="1"/>
        <rFont val="Arial"/>
        <family val="2"/>
        <charset val="238"/>
      </rPr>
      <t>NOVÁK</t>
    </r>
    <r>
      <rPr>
        <sz val="10"/>
        <color theme="1"/>
        <rFont val="Arial"/>
        <family val="2"/>
        <charset val="238"/>
      </rPr>
      <t xml:space="preserve">  Vladimír</t>
    </r>
  </si>
  <si>
    <r>
      <t xml:space="preserve">HOMOLA  </t>
    </r>
    <r>
      <rPr>
        <sz val="10"/>
        <color theme="1"/>
        <rFont val="Arial"/>
        <family val="2"/>
        <charset val="238"/>
      </rPr>
      <t>RadekHOMOLA  RadekHOMOLA  RadekHOMOLA  RadekHOMOLA  RadekHOMOLA  Radek</t>
    </r>
  </si>
  <si>
    <r>
      <t>PÍŠKA</t>
    </r>
    <r>
      <rPr>
        <sz val="10"/>
        <color theme="1"/>
        <rFont val="Arial"/>
        <family val="2"/>
        <charset val="238"/>
      </rPr>
      <t xml:space="preserve">  Zdeněk</t>
    </r>
    <r>
      <rPr>
        <b/>
        <sz val="10"/>
        <color theme="1"/>
        <rFont val="Arial"/>
        <family val="2"/>
        <charset val="238"/>
      </rPr>
      <t>PÍŠKA</t>
    </r>
    <r>
      <rPr>
        <sz val="10"/>
        <color theme="1"/>
        <rFont val="Arial"/>
        <family val="2"/>
        <charset val="238"/>
      </rPr>
      <t xml:space="preserve">  Zdeněk</t>
    </r>
    <r>
      <rPr>
        <b/>
        <sz val="10"/>
        <color theme="1"/>
        <rFont val="Arial"/>
        <family val="2"/>
        <charset val="238"/>
      </rPr>
      <t>PÍŠKA</t>
    </r>
    <r>
      <rPr>
        <sz val="10"/>
        <color theme="1"/>
        <rFont val="Arial"/>
        <family val="2"/>
        <charset val="238"/>
      </rPr>
      <t xml:space="preserve">  Zdeněk</t>
    </r>
    <r>
      <rPr>
        <b/>
        <sz val="10"/>
        <color theme="1"/>
        <rFont val="Arial"/>
        <family val="2"/>
        <charset val="238"/>
      </rPr>
      <t>PÍŠKA</t>
    </r>
    <r>
      <rPr>
        <sz val="10"/>
        <color theme="1"/>
        <rFont val="Arial"/>
        <family val="2"/>
        <charset val="238"/>
      </rPr>
      <t xml:space="preserve">  Zdeněk</t>
    </r>
    <r>
      <rPr>
        <b/>
        <sz val="10"/>
        <color theme="1"/>
        <rFont val="Arial"/>
        <family val="2"/>
        <charset val="238"/>
      </rPr>
      <t>PÍŠKA</t>
    </r>
    <r>
      <rPr>
        <sz val="10"/>
        <color theme="1"/>
        <rFont val="Arial"/>
        <family val="2"/>
        <charset val="238"/>
      </rPr>
      <t xml:space="preserve">  Zdeněk</t>
    </r>
  </si>
  <si>
    <r>
      <t>HÁNĚL</t>
    </r>
    <r>
      <rPr>
        <sz val="10"/>
        <color theme="1"/>
        <rFont val="Arial"/>
        <family val="2"/>
        <charset val="238"/>
      </rPr>
      <t xml:space="preserve">  Jaromír </t>
    </r>
    <r>
      <rPr>
        <b/>
        <sz val="10"/>
        <color theme="1"/>
        <rFont val="Arial"/>
        <family val="2"/>
        <charset val="238"/>
      </rPr>
      <t>HÁNĚL</t>
    </r>
    <r>
      <rPr>
        <sz val="10"/>
        <color theme="1"/>
        <rFont val="Arial"/>
        <family val="2"/>
        <charset val="238"/>
      </rPr>
      <t xml:space="preserve">  Jaromír </t>
    </r>
    <r>
      <rPr>
        <b/>
        <sz val="10"/>
        <color theme="1"/>
        <rFont val="Arial"/>
        <family val="2"/>
        <charset val="238"/>
      </rPr>
      <t>HÁNĚL</t>
    </r>
    <r>
      <rPr>
        <sz val="10"/>
        <color theme="1"/>
        <rFont val="Arial"/>
        <family val="2"/>
        <charset val="238"/>
      </rPr>
      <t xml:space="preserve">  Jaromír </t>
    </r>
    <r>
      <rPr>
        <b/>
        <sz val="10"/>
        <color theme="1"/>
        <rFont val="Arial"/>
        <family val="2"/>
        <charset val="238"/>
      </rPr>
      <t>HÁNĚL</t>
    </r>
    <r>
      <rPr>
        <sz val="10"/>
        <color theme="1"/>
        <rFont val="Arial"/>
        <family val="2"/>
        <charset val="238"/>
      </rPr>
      <t xml:space="preserve">  Jaromír </t>
    </r>
    <r>
      <rPr>
        <b/>
        <sz val="10"/>
        <color theme="1"/>
        <rFont val="Arial"/>
        <family val="2"/>
        <charset val="238"/>
      </rPr>
      <t>HÁNĚL</t>
    </r>
    <r>
      <rPr>
        <sz val="10"/>
        <color theme="1"/>
        <rFont val="Arial"/>
        <family val="2"/>
        <charset val="238"/>
      </rPr>
      <t xml:space="preserve">  Jaromír</t>
    </r>
  </si>
  <si>
    <r>
      <t>FRANC</t>
    </r>
    <r>
      <rPr>
        <sz val="10"/>
        <color theme="1"/>
        <rFont val="Arial"/>
        <family val="2"/>
        <charset val="238"/>
      </rPr>
      <t xml:space="preserve">  Tomáš</t>
    </r>
    <r>
      <rPr>
        <b/>
        <sz val="10"/>
        <color theme="1"/>
        <rFont val="Arial"/>
        <family val="2"/>
        <charset val="238"/>
      </rPr>
      <t>FRANC</t>
    </r>
    <r>
      <rPr>
        <sz val="10"/>
        <color theme="1"/>
        <rFont val="Arial"/>
        <family val="2"/>
        <charset val="238"/>
      </rPr>
      <t xml:space="preserve">  Tomáš</t>
    </r>
    <r>
      <rPr>
        <b/>
        <sz val="10"/>
        <color theme="1"/>
        <rFont val="Arial"/>
        <family val="2"/>
        <charset val="238"/>
      </rPr>
      <t>FRANC</t>
    </r>
    <r>
      <rPr>
        <sz val="10"/>
        <color theme="1"/>
        <rFont val="Arial"/>
        <family val="2"/>
        <charset val="238"/>
      </rPr>
      <t xml:space="preserve">  Tomáš</t>
    </r>
    <r>
      <rPr>
        <b/>
        <sz val="10"/>
        <color theme="1"/>
        <rFont val="Arial"/>
        <family val="2"/>
        <charset val="238"/>
      </rPr>
      <t>FRANC</t>
    </r>
    <r>
      <rPr>
        <sz val="10"/>
        <color theme="1"/>
        <rFont val="Arial"/>
        <family val="2"/>
        <charset val="238"/>
      </rPr>
      <t xml:space="preserve">  Tomáš</t>
    </r>
    <r>
      <rPr>
        <b/>
        <sz val="10"/>
        <color theme="1"/>
        <rFont val="Arial"/>
        <family val="2"/>
        <charset val="238"/>
      </rPr>
      <t>FRANC</t>
    </r>
    <r>
      <rPr>
        <sz val="10"/>
        <color theme="1"/>
        <rFont val="Arial"/>
        <family val="2"/>
        <charset val="238"/>
      </rPr>
      <t xml:space="preserve">  Tomáš</t>
    </r>
  </si>
  <si>
    <r>
      <t>VYHNÁLEK</t>
    </r>
    <r>
      <rPr>
        <sz val="10"/>
        <color theme="1"/>
        <rFont val="Arial"/>
        <family val="2"/>
        <charset val="238"/>
      </rPr>
      <t xml:space="preserve">  Karel</t>
    </r>
    <r>
      <rPr>
        <b/>
        <sz val="10"/>
        <color theme="1"/>
        <rFont val="Arial"/>
        <family val="2"/>
        <charset val="238"/>
      </rPr>
      <t>VYHNÁLEK</t>
    </r>
    <r>
      <rPr>
        <sz val="10"/>
        <color theme="1"/>
        <rFont val="Arial"/>
        <family val="2"/>
        <charset val="238"/>
      </rPr>
      <t xml:space="preserve">  Karel</t>
    </r>
    <r>
      <rPr>
        <b/>
        <sz val="10"/>
        <color theme="1"/>
        <rFont val="Arial"/>
        <family val="2"/>
        <charset val="238"/>
      </rPr>
      <t>VYHNÁLEK</t>
    </r>
    <r>
      <rPr>
        <sz val="10"/>
        <color theme="1"/>
        <rFont val="Arial"/>
        <family val="2"/>
        <charset val="238"/>
      </rPr>
      <t xml:space="preserve">  Karel</t>
    </r>
    <r>
      <rPr>
        <b/>
        <sz val="10"/>
        <color theme="1"/>
        <rFont val="Arial"/>
        <family val="2"/>
        <charset val="238"/>
      </rPr>
      <t>VYHNÁLEK</t>
    </r>
    <r>
      <rPr>
        <sz val="10"/>
        <color theme="1"/>
        <rFont val="Arial"/>
        <family val="2"/>
        <charset val="238"/>
      </rPr>
      <t xml:space="preserve">  Karel</t>
    </r>
    <r>
      <rPr>
        <b/>
        <sz val="10"/>
        <color theme="1"/>
        <rFont val="Arial"/>
        <family val="2"/>
        <charset val="238"/>
      </rPr>
      <t>VYHNÁLEK</t>
    </r>
    <r>
      <rPr>
        <sz val="10"/>
        <color theme="1"/>
        <rFont val="Arial"/>
        <family val="2"/>
        <charset val="238"/>
      </rPr>
      <t xml:space="preserve">  Karel</t>
    </r>
  </si>
  <si>
    <r>
      <t>MATZNER</t>
    </r>
    <r>
      <rPr>
        <sz val="10"/>
        <color theme="1"/>
        <rFont val="Arial"/>
        <family val="2"/>
        <charset val="238"/>
      </rPr>
      <t xml:space="preserve">  Martin</t>
    </r>
    <r>
      <rPr>
        <b/>
        <sz val="10"/>
        <color theme="1"/>
        <rFont val="Arial"/>
        <family val="2"/>
        <charset val="238"/>
      </rPr>
      <t>MATZNER</t>
    </r>
    <r>
      <rPr>
        <sz val="10"/>
        <color theme="1"/>
        <rFont val="Arial"/>
        <family val="2"/>
        <charset val="238"/>
      </rPr>
      <t xml:space="preserve">  Martin</t>
    </r>
    <r>
      <rPr>
        <b/>
        <sz val="10"/>
        <color theme="1"/>
        <rFont val="Arial"/>
        <family val="2"/>
        <charset val="238"/>
      </rPr>
      <t>MATZNER</t>
    </r>
    <r>
      <rPr>
        <sz val="10"/>
        <color theme="1"/>
        <rFont val="Arial"/>
        <family val="2"/>
        <charset val="238"/>
      </rPr>
      <t xml:space="preserve">  Martin</t>
    </r>
    <r>
      <rPr>
        <b/>
        <sz val="10"/>
        <color theme="1"/>
        <rFont val="Arial"/>
        <family val="2"/>
        <charset val="238"/>
      </rPr>
      <t>MATZNER</t>
    </r>
    <r>
      <rPr>
        <sz val="10"/>
        <color theme="1"/>
        <rFont val="Arial"/>
        <family val="2"/>
        <charset val="238"/>
      </rPr>
      <t xml:space="preserve">  Martin</t>
    </r>
    <r>
      <rPr>
        <b/>
        <sz val="10"/>
        <color theme="1"/>
        <rFont val="Arial"/>
        <family val="2"/>
        <charset val="238"/>
      </rPr>
      <t>MATZNER</t>
    </r>
    <r>
      <rPr>
        <sz val="10"/>
        <color theme="1"/>
        <rFont val="Arial"/>
        <family val="2"/>
        <charset val="238"/>
      </rPr>
      <t xml:space="preserve">  Martin</t>
    </r>
  </si>
  <si>
    <r>
      <t>KOTEK</t>
    </r>
    <r>
      <rPr>
        <sz val="10"/>
        <color theme="1"/>
        <rFont val="Arial"/>
        <family val="2"/>
        <charset val="238"/>
      </rPr>
      <t xml:space="preserve">  Petr</t>
    </r>
    <r>
      <rPr>
        <b/>
        <sz val="10"/>
        <color theme="1"/>
        <rFont val="Arial"/>
        <family val="2"/>
        <charset val="238"/>
      </rPr>
      <t>KOTEK</t>
    </r>
    <r>
      <rPr>
        <sz val="10"/>
        <color theme="1"/>
        <rFont val="Arial"/>
        <family val="2"/>
        <charset val="238"/>
      </rPr>
      <t xml:space="preserve">  Petr</t>
    </r>
    <r>
      <rPr>
        <b/>
        <sz val="10"/>
        <color theme="1"/>
        <rFont val="Arial"/>
        <family val="2"/>
        <charset val="238"/>
      </rPr>
      <t>KOTEK</t>
    </r>
    <r>
      <rPr>
        <sz val="10"/>
        <color theme="1"/>
        <rFont val="Arial"/>
        <family val="2"/>
        <charset val="238"/>
      </rPr>
      <t xml:space="preserve">  Petr</t>
    </r>
    <r>
      <rPr>
        <b/>
        <sz val="10"/>
        <color theme="1"/>
        <rFont val="Arial"/>
        <family val="2"/>
        <charset val="238"/>
      </rPr>
      <t>KOTEK</t>
    </r>
    <r>
      <rPr>
        <sz val="10"/>
        <color theme="1"/>
        <rFont val="Arial"/>
        <family val="2"/>
        <charset val="238"/>
      </rPr>
      <t xml:space="preserve">  Petr</t>
    </r>
    <r>
      <rPr>
        <b/>
        <sz val="10"/>
        <color theme="1"/>
        <rFont val="Arial"/>
        <family val="2"/>
        <charset val="238"/>
      </rPr>
      <t>KOTEK</t>
    </r>
    <r>
      <rPr>
        <sz val="10"/>
        <color theme="1"/>
        <rFont val="Arial"/>
        <family val="2"/>
        <charset val="238"/>
      </rPr>
      <t xml:space="preserve">  Petr</t>
    </r>
  </si>
  <si>
    <r>
      <t>BEDNÁŘ</t>
    </r>
    <r>
      <rPr>
        <sz val="10"/>
        <color theme="1"/>
        <rFont val="Arial"/>
        <family val="2"/>
        <charset val="238"/>
      </rPr>
      <t xml:space="preserve">  Jaroslav</t>
    </r>
    <r>
      <rPr>
        <b/>
        <sz val="10"/>
        <color theme="1"/>
        <rFont val="Arial"/>
        <family val="2"/>
        <charset val="238"/>
      </rPr>
      <t>BEDNÁŘ</t>
    </r>
    <r>
      <rPr>
        <sz val="10"/>
        <color theme="1"/>
        <rFont val="Arial"/>
        <family val="2"/>
        <charset val="238"/>
      </rPr>
      <t xml:space="preserve">  Jaroslav</t>
    </r>
    <r>
      <rPr>
        <b/>
        <sz val="10"/>
        <color theme="1"/>
        <rFont val="Arial"/>
        <family val="2"/>
        <charset val="238"/>
      </rPr>
      <t>BEDNÁŘ</t>
    </r>
    <r>
      <rPr>
        <sz val="10"/>
        <color theme="1"/>
        <rFont val="Arial"/>
        <family val="2"/>
        <charset val="238"/>
      </rPr>
      <t xml:space="preserve">  Jaroslav</t>
    </r>
    <r>
      <rPr>
        <b/>
        <sz val="10"/>
        <color theme="1"/>
        <rFont val="Arial"/>
        <family val="2"/>
        <charset val="238"/>
      </rPr>
      <t>BEDNÁŘ</t>
    </r>
    <r>
      <rPr>
        <sz val="10"/>
        <color theme="1"/>
        <rFont val="Arial"/>
        <family val="2"/>
        <charset val="238"/>
      </rPr>
      <t xml:space="preserve">  Jaroslav</t>
    </r>
    <r>
      <rPr>
        <b/>
        <sz val="10"/>
        <color theme="1"/>
        <rFont val="Arial"/>
        <family val="2"/>
        <charset val="238"/>
      </rPr>
      <t>BEDNÁŘ</t>
    </r>
    <r>
      <rPr>
        <sz val="10"/>
        <color theme="1"/>
        <rFont val="Arial"/>
        <family val="2"/>
        <charset val="238"/>
      </rPr>
      <t xml:space="preserve">  Jaroslav</t>
    </r>
  </si>
  <si>
    <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r>
      <rPr>
        <b/>
        <sz val="10"/>
        <color theme="1"/>
        <rFont val="Arial"/>
        <family val="2"/>
        <charset val="238"/>
      </rPr>
      <t>VÁCHAL</t>
    </r>
    <r>
      <rPr>
        <sz val="10"/>
        <color theme="1"/>
        <rFont val="Arial"/>
        <family val="2"/>
        <charset val="238"/>
      </rPr>
      <t xml:space="preserve">  Jiří</t>
    </r>
  </si>
  <si>
    <r>
      <t>KULÍŠEK</t>
    </r>
    <r>
      <rPr>
        <sz val="10"/>
        <color theme="1"/>
        <rFont val="Arial"/>
        <family val="2"/>
        <charset val="238"/>
      </rPr>
      <t xml:space="preserve">  Jiří</t>
    </r>
    <r>
      <rPr>
        <b/>
        <sz val="10"/>
        <color theme="1"/>
        <rFont val="Arial"/>
        <family val="2"/>
        <charset val="238"/>
      </rPr>
      <t>KULÍŠEK</t>
    </r>
    <r>
      <rPr>
        <sz val="10"/>
        <color theme="1"/>
        <rFont val="Arial"/>
        <family val="2"/>
        <charset val="238"/>
      </rPr>
      <t xml:space="preserve">  Jiří</t>
    </r>
    <r>
      <rPr>
        <b/>
        <sz val="10"/>
        <color theme="1"/>
        <rFont val="Arial"/>
        <family val="2"/>
        <charset val="238"/>
      </rPr>
      <t>KULÍŠEK</t>
    </r>
    <r>
      <rPr>
        <sz val="10"/>
        <color theme="1"/>
        <rFont val="Arial"/>
        <family val="2"/>
        <charset val="238"/>
      </rPr>
      <t xml:space="preserve">  Jiří</t>
    </r>
    <r>
      <rPr>
        <b/>
        <sz val="10"/>
        <color theme="1"/>
        <rFont val="Arial"/>
        <family val="2"/>
        <charset val="238"/>
      </rPr>
      <t>KULÍŠEK</t>
    </r>
    <r>
      <rPr>
        <sz val="10"/>
        <color theme="1"/>
        <rFont val="Arial"/>
        <family val="2"/>
        <charset val="238"/>
      </rPr>
      <t xml:space="preserve">  Jiří</t>
    </r>
    <r>
      <rPr>
        <b/>
        <sz val="10"/>
        <color theme="1"/>
        <rFont val="Arial"/>
        <family val="2"/>
        <charset val="238"/>
      </rPr>
      <t>KULÍŠEK</t>
    </r>
    <r>
      <rPr>
        <sz val="10"/>
        <color theme="1"/>
        <rFont val="Arial"/>
        <family val="2"/>
        <charset val="238"/>
      </rPr>
      <t xml:space="preserve">  Jiří</t>
    </r>
  </si>
  <si>
    <r>
      <t>NOHÝNE</t>
    </r>
    <r>
      <rPr>
        <sz val="10"/>
        <color theme="1"/>
        <rFont val="Arial"/>
        <family val="2"/>
        <charset val="238"/>
      </rPr>
      <t>K  Lukáš</t>
    </r>
    <r>
      <rPr>
        <b/>
        <sz val="10"/>
        <color theme="1"/>
        <rFont val="Arial"/>
        <family val="2"/>
        <charset val="238"/>
      </rPr>
      <t>NOHÝNE</t>
    </r>
    <r>
      <rPr>
        <sz val="10"/>
        <color theme="1"/>
        <rFont val="Arial"/>
        <family val="2"/>
        <charset val="238"/>
      </rPr>
      <t>K  Lukáš</t>
    </r>
    <r>
      <rPr>
        <b/>
        <sz val="10"/>
        <color theme="1"/>
        <rFont val="Arial"/>
        <family val="2"/>
        <charset val="238"/>
      </rPr>
      <t>NOHÝNE</t>
    </r>
    <r>
      <rPr>
        <sz val="10"/>
        <color theme="1"/>
        <rFont val="Arial"/>
        <family val="2"/>
        <charset val="238"/>
      </rPr>
      <t>K  Lukáš</t>
    </r>
    <r>
      <rPr>
        <b/>
        <sz val="10"/>
        <color theme="1"/>
        <rFont val="Arial"/>
        <family val="2"/>
        <charset val="238"/>
      </rPr>
      <t>NOHÝNE</t>
    </r>
    <r>
      <rPr>
        <sz val="10"/>
        <color theme="1"/>
        <rFont val="Arial"/>
        <family val="2"/>
        <charset val="238"/>
      </rPr>
      <t>K  Lukáš</t>
    </r>
    <r>
      <rPr>
        <b/>
        <sz val="10"/>
        <color theme="1"/>
        <rFont val="Arial"/>
        <family val="2"/>
        <charset val="238"/>
      </rPr>
      <t>NOHÝNE</t>
    </r>
    <r>
      <rPr>
        <sz val="10"/>
        <color theme="1"/>
        <rFont val="Arial"/>
        <family val="2"/>
        <charset val="238"/>
      </rPr>
      <t>K  Lukáš</t>
    </r>
  </si>
  <si>
    <t>ŠVINGR  Ivan</t>
  </si>
  <si>
    <r>
      <t>KAŠPAR</t>
    </r>
    <r>
      <rPr>
        <sz val="10"/>
        <color theme="1"/>
        <rFont val="Arial"/>
        <family val="2"/>
        <charset val="238"/>
      </rPr>
      <t xml:space="preserve">  Jan</t>
    </r>
    <r>
      <rPr>
        <b/>
        <sz val="10"/>
        <color theme="1"/>
        <rFont val="Arial"/>
        <family val="2"/>
        <charset val="238"/>
      </rPr>
      <t>KAŠPAR</t>
    </r>
    <r>
      <rPr>
        <sz val="10"/>
        <color theme="1"/>
        <rFont val="Arial"/>
        <family val="2"/>
        <charset val="238"/>
      </rPr>
      <t xml:space="preserve">  Jan</t>
    </r>
    <r>
      <rPr>
        <b/>
        <sz val="10"/>
        <color theme="1"/>
        <rFont val="Arial"/>
        <family val="2"/>
        <charset val="238"/>
      </rPr>
      <t>KAŠPAR</t>
    </r>
    <r>
      <rPr>
        <sz val="10"/>
        <color theme="1"/>
        <rFont val="Arial"/>
        <family val="2"/>
        <charset val="238"/>
      </rPr>
      <t xml:space="preserve">  Jan</t>
    </r>
    <r>
      <rPr>
        <b/>
        <sz val="10"/>
        <color theme="1"/>
        <rFont val="Arial"/>
        <family val="2"/>
        <charset val="238"/>
      </rPr>
      <t>KAŠPAR</t>
    </r>
    <r>
      <rPr>
        <sz val="10"/>
        <color theme="1"/>
        <rFont val="Arial"/>
        <family val="2"/>
        <charset val="238"/>
      </rPr>
      <t xml:space="preserve">  Jan</t>
    </r>
    <r>
      <rPr>
        <b/>
        <sz val="10"/>
        <color theme="1"/>
        <rFont val="Arial"/>
        <family val="2"/>
        <charset val="238"/>
      </rPr>
      <t>KAŠPAR</t>
    </r>
    <r>
      <rPr>
        <sz val="10"/>
        <color theme="1"/>
        <rFont val="Arial"/>
        <family val="2"/>
        <charset val="238"/>
      </rPr>
      <t xml:space="preserve">  Jan</t>
    </r>
  </si>
  <si>
    <r>
      <t>EXNAR</t>
    </r>
    <r>
      <rPr>
        <sz val="10"/>
        <color theme="1"/>
        <rFont val="Arial"/>
        <family val="2"/>
        <charset val="238"/>
      </rPr>
      <t xml:space="preserve">  Petr</t>
    </r>
    <r>
      <rPr>
        <b/>
        <sz val="10"/>
        <color theme="1"/>
        <rFont val="Arial"/>
        <family val="2"/>
        <charset val="238"/>
      </rPr>
      <t>EXNAR</t>
    </r>
    <r>
      <rPr>
        <sz val="10"/>
        <color theme="1"/>
        <rFont val="Arial"/>
        <family val="2"/>
        <charset val="238"/>
      </rPr>
      <t xml:space="preserve">  Petr</t>
    </r>
    <r>
      <rPr>
        <b/>
        <sz val="10"/>
        <color theme="1"/>
        <rFont val="Arial"/>
        <family val="2"/>
        <charset val="238"/>
      </rPr>
      <t>EXNAR</t>
    </r>
    <r>
      <rPr>
        <sz val="10"/>
        <color theme="1"/>
        <rFont val="Arial"/>
        <family val="2"/>
        <charset val="238"/>
      </rPr>
      <t xml:space="preserve">  Petr</t>
    </r>
    <r>
      <rPr>
        <b/>
        <sz val="10"/>
        <color theme="1"/>
        <rFont val="Arial"/>
        <family val="2"/>
        <charset val="238"/>
      </rPr>
      <t>EXNAR</t>
    </r>
    <r>
      <rPr>
        <sz val="10"/>
        <color theme="1"/>
        <rFont val="Arial"/>
        <family val="2"/>
        <charset val="238"/>
      </rPr>
      <t xml:space="preserve">  Petr</t>
    </r>
    <r>
      <rPr>
        <b/>
        <sz val="10"/>
        <color theme="1"/>
        <rFont val="Arial"/>
        <family val="2"/>
        <charset val="238"/>
      </rPr>
      <t>EXNAR</t>
    </r>
    <r>
      <rPr>
        <sz val="10"/>
        <color theme="1"/>
        <rFont val="Arial"/>
        <family val="2"/>
        <charset val="238"/>
      </rPr>
      <t xml:space="preserve">  Petr</t>
    </r>
  </si>
  <si>
    <t>KUPKA  Tomáš</t>
  </si>
  <si>
    <r>
      <t xml:space="preserve">ŠUSTR  </t>
    </r>
    <r>
      <rPr>
        <sz val="10"/>
        <color theme="1"/>
        <rFont val="Arial"/>
        <family val="2"/>
        <charset val="238"/>
      </rPr>
      <t>PavelŠUSTR  PavelŠUSTR  PavelŠUSTR  PavelŠUSTR  Pavel</t>
    </r>
  </si>
  <si>
    <r>
      <rPr>
        <b/>
        <sz val="10"/>
        <color theme="1"/>
        <rFont val="Arial"/>
        <family val="2"/>
        <charset val="238"/>
      </rPr>
      <t>FOJTÍK</t>
    </r>
    <r>
      <rPr>
        <sz val="10"/>
        <color theme="1"/>
        <rFont val="Arial"/>
        <family val="2"/>
        <charset val="238"/>
      </rPr>
      <t xml:space="preserve">  Zbyněk </t>
    </r>
    <r>
      <rPr>
        <b/>
        <sz val="10"/>
        <color theme="1"/>
        <rFont val="Arial"/>
        <family val="2"/>
        <charset val="238"/>
      </rPr>
      <t>FOJTÍK</t>
    </r>
    <r>
      <rPr>
        <sz val="10"/>
        <color theme="1"/>
        <rFont val="Arial"/>
        <family val="2"/>
        <charset val="238"/>
      </rPr>
      <t xml:space="preserve">  Zbyněk </t>
    </r>
    <r>
      <rPr>
        <b/>
        <sz val="10"/>
        <color theme="1"/>
        <rFont val="Arial"/>
        <family val="2"/>
        <charset val="238"/>
      </rPr>
      <t>FOJTÍK</t>
    </r>
    <r>
      <rPr>
        <sz val="10"/>
        <color theme="1"/>
        <rFont val="Arial"/>
        <family val="2"/>
        <charset val="238"/>
      </rPr>
      <t xml:space="preserve">  Zbyněk </t>
    </r>
    <r>
      <rPr>
        <b/>
        <sz val="10"/>
        <color theme="1"/>
        <rFont val="Arial"/>
        <family val="2"/>
        <charset val="238"/>
      </rPr>
      <t>FOJTÍK</t>
    </r>
    <r>
      <rPr>
        <sz val="10"/>
        <color theme="1"/>
        <rFont val="Arial"/>
        <family val="2"/>
        <charset val="238"/>
      </rPr>
      <t xml:space="preserve">  Zbyněk </t>
    </r>
    <r>
      <rPr>
        <b/>
        <sz val="10"/>
        <color theme="1"/>
        <rFont val="Arial"/>
        <family val="2"/>
        <charset val="238"/>
      </rPr>
      <t>FOJTÍK</t>
    </r>
    <r>
      <rPr>
        <sz val="10"/>
        <color theme="1"/>
        <rFont val="Arial"/>
        <family val="2"/>
        <charset val="238"/>
      </rPr>
      <t xml:space="preserve">  Zbyněk</t>
    </r>
  </si>
  <si>
    <r>
      <t xml:space="preserve">ŠIMÁNEK  </t>
    </r>
    <r>
      <rPr>
        <sz val="10"/>
        <color theme="1"/>
        <rFont val="Arial"/>
        <family val="2"/>
        <charset val="238"/>
      </rPr>
      <t>Miroslav</t>
    </r>
    <r>
      <rPr>
        <b/>
        <sz val="10"/>
        <color theme="1"/>
        <rFont val="Arial"/>
        <family val="2"/>
        <charset val="238"/>
      </rPr>
      <t xml:space="preserve">ŠIMÁNEK  </t>
    </r>
    <r>
      <rPr>
        <sz val="10"/>
        <color theme="1"/>
        <rFont val="Arial"/>
        <family val="2"/>
        <charset val="238"/>
      </rPr>
      <t>Miroslav</t>
    </r>
    <r>
      <rPr>
        <b/>
        <sz val="10"/>
        <color theme="1"/>
        <rFont val="Arial"/>
        <family val="2"/>
        <charset val="238"/>
      </rPr>
      <t xml:space="preserve">ŠIMÁNEK  </t>
    </r>
    <r>
      <rPr>
        <sz val="10"/>
        <color theme="1"/>
        <rFont val="Arial"/>
        <family val="2"/>
        <charset val="238"/>
      </rPr>
      <t>Miroslav</t>
    </r>
    <r>
      <rPr>
        <b/>
        <sz val="10"/>
        <color theme="1"/>
        <rFont val="Arial"/>
        <family val="2"/>
        <charset val="238"/>
      </rPr>
      <t xml:space="preserve">ŠIMÁNEK  </t>
    </r>
    <r>
      <rPr>
        <sz val="10"/>
        <color theme="1"/>
        <rFont val="Arial"/>
        <family val="2"/>
        <charset val="238"/>
      </rPr>
      <t>Miroslav</t>
    </r>
  </si>
  <si>
    <r>
      <t xml:space="preserve">BÁRTA </t>
    </r>
    <r>
      <rPr>
        <sz val="10"/>
        <color theme="1"/>
        <rFont val="Arial"/>
        <family val="2"/>
        <charset val="238"/>
      </rPr>
      <t xml:space="preserve"> Marek</t>
    </r>
    <r>
      <rPr>
        <b/>
        <sz val="10"/>
        <color theme="1"/>
        <rFont val="Arial"/>
        <family val="2"/>
        <charset val="238"/>
      </rPr>
      <t xml:space="preserve">BÁRTA </t>
    </r>
    <r>
      <rPr>
        <sz val="10"/>
        <color theme="1"/>
        <rFont val="Arial"/>
        <family val="2"/>
        <charset val="238"/>
      </rPr>
      <t xml:space="preserve"> Marek</t>
    </r>
    <r>
      <rPr>
        <b/>
        <sz val="10"/>
        <color theme="1"/>
        <rFont val="Arial"/>
        <family val="2"/>
        <charset val="238"/>
      </rPr>
      <t xml:space="preserve">BÁRTA </t>
    </r>
    <r>
      <rPr>
        <sz val="10"/>
        <color theme="1"/>
        <rFont val="Arial"/>
        <family val="2"/>
        <charset val="238"/>
      </rPr>
      <t xml:space="preserve"> Marek</t>
    </r>
    <r>
      <rPr>
        <b/>
        <sz val="10"/>
        <color theme="1"/>
        <rFont val="Arial"/>
        <family val="2"/>
        <charset val="238"/>
      </rPr>
      <t xml:space="preserve">BÁRTA </t>
    </r>
    <r>
      <rPr>
        <sz val="10"/>
        <color theme="1"/>
        <rFont val="Arial"/>
        <family val="2"/>
        <charset val="238"/>
      </rPr>
      <t xml:space="preserve"> Marek</t>
    </r>
  </si>
  <si>
    <r>
      <t xml:space="preserve">KAŠKA  </t>
    </r>
    <r>
      <rPr>
        <sz val="10"/>
        <color theme="1"/>
        <rFont val="Arial"/>
        <family val="2"/>
        <charset val="238"/>
      </rPr>
      <t>PavelKAŠKA  PavelKAŠKA  PavelKAŠKA  Pavel</t>
    </r>
  </si>
  <si>
    <r>
      <t>BAJER</t>
    </r>
    <r>
      <rPr>
        <sz val="10"/>
        <color theme="1"/>
        <rFont val="Arial"/>
        <family val="2"/>
        <charset val="238"/>
      </rPr>
      <t xml:space="preserve">  Tomáš</t>
    </r>
    <r>
      <rPr>
        <b/>
        <sz val="10"/>
        <color theme="1"/>
        <rFont val="Arial"/>
        <family val="2"/>
        <charset val="238"/>
      </rPr>
      <t>BAJER</t>
    </r>
    <r>
      <rPr>
        <sz val="10"/>
        <color theme="1"/>
        <rFont val="Arial"/>
        <family val="2"/>
        <charset val="238"/>
      </rPr>
      <t xml:space="preserve">  Tomáš</t>
    </r>
    <r>
      <rPr>
        <b/>
        <sz val="10"/>
        <color theme="1"/>
        <rFont val="Arial"/>
        <family val="2"/>
        <charset val="238"/>
      </rPr>
      <t>BAJER</t>
    </r>
    <r>
      <rPr>
        <sz val="10"/>
        <color theme="1"/>
        <rFont val="Arial"/>
        <family val="2"/>
        <charset val="238"/>
      </rPr>
      <t xml:space="preserve">  Tomáš</t>
    </r>
    <r>
      <rPr>
        <b/>
        <sz val="10"/>
        <color theme="1"/>
        <rFont val="Arial"/>
        <family val="2"/>
        <charset val="238"/>
      </rPr>
      <t>BAJER</t>
    </r>
    <r>
      <rPr>
        <sz val="10"/>
        <color theme="1"/>
        <rFont val="Arial"/>
        <family val="2"/>
        <charset val="238"/>
      </rPr>
      <t xml:space="preserve">  Tomáš</t>
    </r>
  </si>
  <si>
    <r>
      <t>SLOVÁK</t>
    </r>
    <r>
      <rPr>
        <sz val="10"/>
        <color theme="1"/>
        <rFont val="Arial"/>
        <family val="2"/>
        <charset val="238"/>
      </rPr>
      <t xml:space="preserve">  Dalibor</t>
    </r>
    <r>
      <rPr>
        <b/>
        <sz val="10"/>
        <color theme="1"/>
        <rFont val="Arial"/>
        <family val="2"/>
        <charset val="238"/>
      </rPr>
      <t>SLOVÁK</t>
    </r>
    <r>
      <rPr>
        <sz val="10"/>
        <color theme="1"/>
        <rFont val="Arial"/>
        <family val="2"/>
        <charset val="238"/>
      </rPr>
      <t xml:space="preserve">  Dalibor</t>
    </r>
    <r>
      <rPr>
        <b/>
        <sz val="10"/>
        <color theme="1"/>
        <rFont val="Arial"/>
        <family val="2"/>
        <charset val="238"/>
      </rPr>
      <t>SLOVÁK</t>
    </r>
    <r>
      <rPr>
        <sz val="10"/>
        <color theme="1"/>
        <rFont val="Arial"/>
        <family val="2"/>
        <charset val="238"/>
      </rPr>
      <t xml:space="preserve">  Dalibor</t>
    </r>
    <r>
      <rPr>
        <b/>
        <sz val="10"/>
        <color theme="1"/>
        <rFont val="Arial"/>
        <family val="2"/>
        <charset val="238"/>
      </rPr>
      <t>SLOVÁK</t>
    </r>
    <r>
      <rPr>
        <sz val="10"/>
        <color theme="1"/>
        <rFont val="Arial"/>
        <family val="2"/>
        <charset val="238"/>
      </rPr>
      <t xml:space="preserve">  Dalibor</t>
    </r>
  </si>
  <si>
    <r>
      <t>MLÁTEK</t>
    </r>
    <r>
      <rPr>
        <sz val="10"/>
        <color theme="1"/>
        <rFont val="Arial"/>
        <family val="2"/>
        <charset val="238"/>
      </rPr>
      <t xml:space="preserve">  Antonín </t>
    </r>
    <r>
      <rPr>
        <b/>
        <sz val="10"/>
        <color theme="1"/>
        <rFont val="Arial"/>
        <family val="2"/>
        <charset val="238"/>
      </rPr>
      <t>MLÁTEK</t>
    </r>
    <r>
      <rPr>
        <sz val="10"/>
        <color theme="1"/>
        <rFont val="Arial"/>
        <family val="2"/>
        <charset val="238"/>
      </rPr>
      <t xml:space="preserve">  Antonín </t>
    </r>
    <r>
      <rPr>
        <b/>
        <sz val="10"/>
        <color theme="1"/>
        <rFont val="Arial"/>
        <family val="2"/>
        <charset val="238"/>
      </rPr>
      <t>MLÁTEK</t>
    </r>
    <r>
      <rPr>
        <sz val="10"/>
        <color theme="1"/>
        <rFont val="Arial"/>
        <family val="2"/>
        <charset val="238"/>
      </rPr>
      <t xml:space="preserve">  Antonín </t>
    </r>
    <r>
      <rPr>
        <b/>
        <sz val="10"/>
        <color theme="1"/>
        <rFont val="Arial"/>
        <family val="2"/>
        <charset val="238"/>
      </rPr>
      <t>MLÁTEK</t>
    </r>
    <r>
      <rPr>
        <sz val="10"/>
        <color theme="1"/>
        <rFont val="Arial"/>
        <family val="2"/>
        <charset val="238"/>
      </rPr>
      <t xml:space="preserve">  Antonín</t>
    </r>
  </si>
  <si>
    <t>MATIÁŠEK  Josef</t>
  </si>
  <si>
    <r>
      <t xml:space="preserve">WINKLER </t>
    </r>
    <r>
      <rPr>
        <sz val="10"/>
        <color theme="1"/>
        <rFont val="Arial"/>
        <family val="2"/>
        <charset val="238"/>
      </rPr>
      <t xml:space="preserve"> LudvíkWINKLER  LudvíkWINKLER  LudvíkWINKLER  Ludvík</t>
    </r>
  </si>
  <si>
    <r>
      <t xml:space="preserve">ODVÁRKA  </t>
    </r>
    <r>
      <rPr>
        <sz val="10"/>
        <color theme="1"/>
        <rFont val="Arial"/>
        <family val="2"/>
        <charset val="238"/>
      </rPr>
      <t>JaromírODVÁRKA  JaromírODVÁRKA  JaromírODVÁRKA  Jaromír</t>
    </r>
  </si>
  <si>
    <r>
      <t>BŘEZINA</t>
    </r>
    <r>
      <rPr>
        <sz val="10"/>
        <color theme="1"/>
        <rFont val="Arial"/>
        <family val="2"/>
        <charset val="238"/>
      </rPr>
      <t xml:space="preserve">  Petr</t>
    </r>
    <r>
      <rPr>
        <b/>
        <sz val="10"/>
        <color theme="1"/>
        <rFont val="Arial"/>
        <family val="2"/>
        <charset val="238"/>
      </rPr>
      <t>BŘEZINA</t>
    </r>
    <r>
      <rPr>
        <sz val="10"/>
        <color theme="1"/>
        <rFont val="Arial"/>
        <family val="2"/>
        <charset val="238"/>
      </rPr>
      <t xml:space="preserve">  Petr</t>
    </r>
    <r>
      <rPr>
        <b/>
        <sz val="10"/>
        <color theme="1"/>
        <rFont val="Arial"/>
        <family val="2"/>
        <charset val="238"/>
      </rPr>
      <t>BŘEZINA</t>
    </r>
    <r>
      <rPr>
        <sz val="10"/>
        <color theme="1"/>
        <rFont val="Arial"/>
        <family val="2"/>
        <charset val="238"/>
      </rPr>
      <t xml:space="preserve">  Petr</t>
    </r>
    <r>
      <rPr>
        <b/>
        <sz val="10"/>
        <color theme="1"/>
        <rFont val="Arial"/>
        <family val="2"/>
        <charset val="238"/>
      </rPr>
      <t>BŘEZINA</t>
    </r>
    <r>
      <rPr>
        <sz val="10"/>
        <color theme="1"/>
        <rFont val="Arial"/>
        <family val="2"/>
        <charset val="238"/>
      </rPr>
      <t xml:space="preserve">  Petr</t>
    </r>
  </si>
  <si>
    <r>
      <t xml:space="preserve">ROHLÍČEK  </t>
    </r>
    <r>
      <rPr>
        <sz val="10"/>
        <color theme="1"/>
        <rFont val="Arial"/>
        <family val="2"/>
        <charset val="238"/>
      </rPr>
      <t>AlešROHLÍČEK  AlešROHLÍČEK  AlešROHLÍČEK  Aleš</t>
    </r>
  </si>
  <si>
    <r>
      <t>KOLSKÝ</t>
    </r>
    <r>
      <rPr>
        <sz val="10"/>
        <color theme="1"/>
        <rFont val="Arial"/>
        <family val="2"/>
        <charset val="238"/>
      </rPr>
      <t xml:space="preserve">  Alexander</t>
    </r>
    <r>
      <rPr>
        <b/>
        <sz val="10"/>
        <color theme="1"/>
        <rFont val="Arial"/>
        <family val="2"/>
        <charset val="238"/>
      </rPr>
      <t>KOLSKÝ</t>
    </r>
    <r>
      <rPr>
        <sz val="10"/>
        <color theme="1"/>
        <rFont val="Arial"/>
        <family val="2"/>
        <charset val="238"/>
      </rPr>
      <t xml:space="preserve">  Alexander</t>
    </r>
    <r>
      <rPr>
        <b/>
        <sz val="10"/>
        <color theme="1"/>
        <rFont val="Arial"/>
        <family val="2"/>
        <charset val="238"/>
      </rPr>
      <t>KOLSKÝ</t>
    </r>
    <r>
      <rPr>
        <sz val="10"/>
        <color theme="1"/>
        <rFont val="Arial"/>
        <family val="2"/>
        <charset val="238"/>
      </rPr>
      <t xml:space="preserve">  Alexander</t>
    </r>
    <r>
      <rPr>
        <b/>
        <sz val="10"/>
        <color theme="1"/>
        <rFont val="Arial"/>
        <family val="2"/>
        <charset val="238"/>
      </rPr>
      <t>KOLSKÝ</t>
    </r>
    <r>
      <rPr>
        <sz val="10"/>
        <color theme="1"/>
        <rFont val="Arial"/>
        <family val="2"/>
        <charset val="238"/>
      </rPr>
      <t xml:space="preserve">  Alexander</t>
    </r>
  </si>
  <si>
    <r>
      <t>VESELÝ</t>
    </r>
    <r>
      <rPr>
        <sz val="10"/>
        <color theme="1"/>
        <rFont val="Arial"/>
        <family val="2"/>
        <charset val="238"/>
      </rPr>
      <t xml:space="preserve">  Otto</t>
    </r>
    <r>
      <rPr>
        <b/>
        <sz val="10"/>
        <color theme="1"/>
        <rFont val="Arial"/>
        <family val="2"/>
        <charset val="238"/>
      </rPr>
      <t>VESELÝ</t>
    </r>
    <r>
      <rPr>
        <sz val="10"/>
        <color theme="1"/>
        <rFont val="Arial"/>
        <family val="2"/>
        <charset val="238"/>
      </rPr>
      <t xml:space="preserve">  Otto</t>
    </r>
    <r>
      <rPr>
        <b/>
        <sz val="10"/>
        <color theme="1"/>
        <rFont val="Arial"/>
        <family val="2"/>
        <charset val="238"/>
      </rPr>
      <t>VESELÝ</t>
    </r>
    <r>
      <rPr>
        <sz val="10"/>
        <color theme="1"/>
        <rFont val="Arial"/>
        <family val="2"/>
        <charset val="238"/>
      </rPr>
      <t xml:space="preserve">  Otto</t>
    </r>
    <r>
      <rPr>
        <b/>
        <sz val="10"/>
        <color theme="1"/>
        <rFont val="Arial"/>
        <family val="2"/>
        <charset val="238"/>
      </rPr>
      <t>VESELÝ</t>
    </r>
    <r>
      <rPr>
        <sz val="10"/>
        <color theme="1"/>
        <rFont val="Arial"/>
        <family val="2"/>
        <charset val="238"/>
      </rPr>
      <t xml:space="preserve">  Otto</t>
    </r>
  </si>
  <si>
    <r>
      <t>KNAPP</t>
    </r>
    <r>
      <rPr>
        <sz val="10"/>
        <color theme="1"/>
        <rFont val="Arial"/>
        <family val="2"/>
        <charset val="238"/>
      </rPr>
      <t xml:space="preserve">  Milan</t>
    </r>
    <r>
      <rPr>
        <b/>
        <sz val="10"/>
        <color theme="1"/>
        <rFont val="Arial"/>
        <family val="2"/>
        <charset val="238"/>
      </rPr>
      <t>KNAPP</t>
    </r>
    <r>
      <rPr>
        <sz val="10"/>
        <color theme="1"/>
        <rFont val="Arial"/>
        <family val="2"/>
        <charset val="238"/>
      </rPr>
      <t xml:space="preserve">  Milan</t>
    </r>
    <r>
      <rPr>
        <b/>
        <sz val="10"/>
        <color theme="1"/>
        <rFont val="Arial"/>
        <family val="2"/>
        <charset val="238"/>
      </rPr>
      <t>KNAPP</t>
    </r>
    <r>
      <rPr>
        <sz val="10"/>
        <color theme="1"/>
        <rFont val="Arial"/>
        <family val="2"/>
        <charset val="238"/>
      </rPr>
      <t xml:space="preserve">  Milan</t>
    </r>
    <r>
      <rPr>
        <b/>
        <sz val="10"/>
        <color theme="1"/>
        <rFont val="Arial"/>
        <family val="2"/>
        <charset val="238"/>
      </rPr>
      <t>KNAPP</t>
    </r>
    <r>
      <rPr>
        <sz val="10"/>
        <color theme="1"/>
        <rFont val="Arial"/>
        <family val="2"/>
        <charset val="238"/>
      </rPr>
      <t xml:space="preserve">  Milan</t>
    </r>
  </si>
  <si>
    <r>
      <t>MLÁTEK</t>
    </r>
    <r>
      <rPr>
        <sz val="10"/>
        <color theme="1"/>
        <rFont val="Arial"/>
        <family val="2"/>
        <charset val="238"/>
      </rPr>
      <t xml:space="preserve">  JanMLÁTEK  JanMLÁTEK  JanMLÁTEK  Jan</t>
    </r>
  </si>
  <si>
    <r>
      <rPr>
        <b/>
        <sz val="10"/>
        <color theme="1"/>
        <rFont val="Arial"/>
        <family val="2"/>
        <charset val="238"/>
      </rPr>
      <t>SADIL</t>
    </r>
    <r>
      <rPr>
        <sz val="10"/>
        <color theme="1"/>
        <rFont val="Arial"/>
        <family val="2"/>
        <charset val="238"/>
      </rPr>
      <t xml:space="preserve">  Zbyněk</t>
    </r>
    <r>
      <rPr>
        <b/>
        <sz val="10"/>
        <color theme="1"/>
        <rFont val="Arial"/>
        <family val="2"/>
        <charset val="238"/>
      </rPr>
      <t>SADIL</t>
    </r>
    <r>
      <rPr>
        <sz val="10"/>
        <color theme="1"/>
        <rFont val="Arial"/>
        <family val="2"/>
        <charset val="238"/>
      </rPr>
      <t xml:space="preserve">  Zbyněk</t>
    </r>
    <r>
      <rPr>
        <b/>
        <sz val="10"/>
        <color theme="1"/>
        <rFont val="Arial"/>
        <family val="2"/>
        <charset val="238"/>
      </rPr>
      <t>SADIL</t>
    </r>
    <r>
      <rPr>
        <sz val="10"/>
        <color theme="1"/>
        <rFont val="Arial"/>
        <family val="2"/>
        <charset val="238"/>
      </rPr>
      <t xml:space="preserve">  Zbyněk</t>
    </r>
    <r>
      <rPr>
        <b/>
        <sz val="10"/>
        <color theme="1"/>
        <rFont val="Arial"/>
        <family val="2"/>
        <charset val="238"/>
      </rPr>
      <t>SADIL</t>
    </r>
    <r>
      <rPr>
        <sz val="10"/>
        <color theme="1"/>
        <rFont val="Arial"/>
        <family val="2"/>
        <charset val="238"/>
      </rPr>
      <t xml:space="preserve">  Zbyněk</t>
    </r>
  </si>
  <si>
    <t>HUMR Jan</t>
  </si>
  <si>
    <r>
      <t xml:space="preserve">HEJDA </t>
    </r>
    <r>
      <rPr>
        <sz val="10"/>
        <color theme="1"/>
        <rFont val="Arial"/>
        <family val="2"/>
        <charset val="238"/>
      </rPr>
      <t xml:space="preserve"> JanHEJDA  JanHEJDA  Jan</t>
    </r>
  </si>
  <si>
    <r>
      <t>CHYTIL</t>
    </r>
    <r>
      <rPr>
        <sz val="10"/>
        <color theme="1"/>
        <rFont val="Arial"/>
        <family val="2"/>
        <charset val="238"/>
      </rPr>
      <t xml:space="preserve">  Ivan </t>
    </r>
    <r>
      <rPr>
        <b/>
        <sz val="10"/>
        <color theme="1"/>
        <rFont val="Arial"/>
        <family val="2"/>
        <charset val="238"/>
      </rPr>
      <t>CHYTIL</t>
    </r>
    <r>
      <rPr>
        <sz val="10"/>
        <color theme="1"/>
        <rFont val="Arial"/>
        <family val="2"/>
        <charset val="238"/>
      </rPr>
      <t xml:space="preserve">  Ivan </t>
    </r>
    <r>
      <rPr>
        <b/>
        <sz val="10"/>
        <color theme="1"/>
        <rFont val="Arial"/>
        <family val="2"/>
        <charset val="238"/>
      </rPr>
      <t>CHYTIL</t>
    </r>
    <r>
      <rPr>
        <sz val="10"/>
        <color theme="1"/>
        <rFont val="Arial"/>
        <family val="2"/>
        <charset val="238"/>
      </rPr>
      <t xml:space="preserve">  Ivan</t>
    </r>
  </si>
  <si>
    <r>
      <t>ŘEHOLA</t>
    </r>
    <r>
      <rPr>
        <sz val="10"/>
        <color theme="1"/>
        <rFont val="Arial"/>
        <family val="2"/>
        <charset val="238"/>
      </rPr>
      <t xml:space="preserve">  Jiří</t>
    </r>
    <r>
      <rPr>
        <b/>
        <sz val="10"/>
        <color theme="1"/>
        <rFont val="Arial"/>
        <family val="2"/>
        <charset val="238"/>
      </rPr>
      <t>ŘEHOLA</t>
    </r>
    <r>
      <rPr>
        <sz val="10"/>
        <color theme="1"/>
        <rFont val="Arial"/>
        <family val="2"/>
        <charset val="238"/>
      </rPr>
      <t xml:space="preserve">  Jiří</t>
    </r>
    <r>
      <rPr>
        <b/>
        <sz val="10"/>
        <color theme="1"/>
        <rFont val="Arial"/>
        <family val="2"/>
        <charset val="238"/>
      </rPr>
      <t>ŘEHOLA</t>
    </r>
    <r>
      <rPr>
        <sz val="10"/>
        <color theme="1"/>
        <rFont val="Arial"/>
        <family val="2"/>
        <charset val="238"/>
      </rPr>
      <t xml:space="preserve">  Jiří</t>
    </r>
  </si>
  <si>
    <r>
      <t xml:space="preserve">VAŠEK  </t>
    </r>
    <r>
      <rPr>
        <sz val="10"/>
        <color theme="1"/>
        <rFont val="Arial"/>
        <family val="2"/>
        <charset val="238"/>
      </rPr>
      <t>JaromírVAŠEK  JaromírVAŠEK  Jaromír</t>
    </r>
  </si>
  <si>
    <r>
      <t xml:space="preserve">FLAŠAR </t>
    </r>
    <r>
      <rPr>
        <sz val="10"/>
        <color theme="1"/>
        <rFont val="Arial"/>
        <family val="2"/>
        <charset val="238"/>
      </rPr>
      <t xml:space="preserve"> Jan (57)</t>
    </r>
    <r>
      <rPr>
        <b/>
        <sz val="10"/>
        <color theme="1"/>
        <rFont val="Arial"/>
        <family val="2"/>
        <charset val="238"/>
      </rPr>
      <t xml:space="preserve">FLAŠAR </t>
    </r>
    <r>
      <rPr>
        <sz val="10"/>
        <color theme="1"/>
        <rFont val="Arial"/>
        <family val="2"/>
        <charset val="238"/>
      </rPr>
      <t xml:space="preserve"> Jan (57)</t>
    </r>
    <r>
      <rPr>
        <b/>
        <sz val="10"/>
        <color theme="1"/>
        <rFont val="Arial"/>
        <family val="2"/>
        <charset val="238"/>
      </rPr>
      <t xml:space="preserve">FLAŠAR </t>
    </r>
    <r>
      <rPr>
        <sz val="10"/>
        <color theme="1"/>
        <rFont val="Arial"/>
        <family val="2"/>
        <charset val="238"/>
      </rPr>
      <t xml:space="preserve"> Jan (57)</t>
    </r>
  </si>
  <si>
    <r>
      <t xml:space="preserve">MUSIL </t>
    </r>
    <r>
      <rPr>
        <sz val="10"/>
        <color theme="1"/>
        <rFont val="Arial"/>
        <family val="2"/>
        <charset val="238"/>
      </rPr>
      <t xml:space="preserve"> JanMUSIL  JanMUSIL  Jan</t>
    </r>
  </si>
  <si>
    <r>
      <t>SEHNAL</t>
    </r>
    <r>
      <rPr>
        <sz val="10"/>
        <color theme="1"/>
        <rFont val="Arial"/>
        <family val="2"/>
        <charset val="238"/>
      </rPr>
      <t xml:space="preserve">  Ariel</t>
    </r>
    <r>
      <rPr>
        <b/>
        <sz val="10"/>
        <color theme="1"/>
        <rFont val="Arial"/>
        <family val="2"/>
        <charset val="238"/>
      </rPr>
      <t>SEHNAL</t>
    </r>
    <r>
      <rPr>
        <sz val="10"/>
        <color theme="1"/>
        <rFont val="Arial"/>
        <family val="2"/>
        <charset val="238"/>
      </rPr>
      <t xml:space="preserve">  Ariel</t>
    </r>
    <r>
      <rPr>
        <b/>
        <sz val="10"/>
        <color theme="1"/>
        <rFont val="Arial"/>
        <family val="2"/>
        <charset val="238"/>
      </rPr>
      <t>SEHNAL</t>
    </r>
    <r>
      <rPr>
        <sz val="10"/>
        <color theme="1"/>
        <rFont val="Arial"/>
        <family val="2"/>
        <charset val="238"/>
      </rPr>
      <t xml:space="preserve">  Ariel</t>
    </r>
  </si>
  <si>
    <r>
      <t xml:space="preserve">KLAUS </t>
    </r>
    <r>
      <rPr>
        <sz val="10"/>
        <color theme="1"/>
        <rFont val="Arial"/>
        <family val="2"/>
        <charset val="238"/>
      </rPr>
      <t xml:space="preserve"> Jindřich</t>
    </r>
    <r>
      <rPr>
        <b/>
        <sz val="10"/>
        <color theme="1"/>
        <rFont val="Arial"/>
        <family val="2"/>
        <charset val="238"/>
      </rPr>
      <t xml:space="preserve">KLAUS </t>
    </r>
    <r>
      <rPr>
        <sz val="10"/>
        <color theme="1"/>
        <rFont val="Arial"/>
        <family val="2"/>
        <charset val="238"/>
      </rPr>
      <t xml:space="preserve"> Jindřich</t>
    </r>
    <r>
      <rPr>
        <b/>
        <sz val="10"/>
        <color theme="1"/>
        <rFont val="Arial"/>
        <family val="2"/>
        <charset val="238"/>
      </rPr>
      <t xml:space="preserve">KLAUS </t>
    </r>
    <r>
      <rPr>
        <sz val="10"/>
        <color theme="1"/>
        <rFont val="Arial"/>
        <family val="2"/>
        <charset val="238"/>
      </rPr>
      <t xml:space="preserve"> Jindřich</t>
    </r>
  </si>
  <si>
    <r>
      <t xml:space="preserve">HORÁČEK  </t>
    </r>
    <r>
      <rPr>
        <sz val="10"/>
        <color theme="1"/>
        <rFont val="Arial"/>
        <family val="2"/>
        <charset val="238"/>
      </rPr>
      <t>Miroslav</t>
    </r>
    <r>
      <rPr>
        <b/>
        <sz val="10"/>
        <color theme="1"/>
        <rFont val="Arial"/>
        <family val="2"/>
        <charset val="238"/>
      </rPr>
      <t xml:space="preserve">HORÁČEK  </t>
    </r>
    <r>
      <rPr>
        <sz val="10"/>
        <color theme="1"/>
        <rFont val="Arial"/>
        <family val="2"/>
        <charset val="238"/>
      </rPr>
      <t>Miroslav</t>
    </r>
    <r>
      <rPr>
        <b/>
        <sz val="10"/>
        <color theme="1"/>
        <rFont val="Arial"/>
        <family val="2"/>
        <charset val="238"/>
      </rPr>
      <t xml:space="preserve">HORÁČEK  </t>
    </r>
    <r>
      <rPr>
        <sz val="10"/>
        <color theme="1"/>
        <rFont val="Arial"/>
        <family val="2"/>
        <charset val="238"/>
      </rPr>
      <t>Miroslav</t>
    </r>
  </si>
  <si>
    <r>
      <t xml:space="preserve">PÍCHA </t>
    </r>
    <r>
      <rPr>
        <sz val="10"/>
        <color theme="1"/>
        <rFont val="Arial"/>
        <family val="2"/>
        <charset val="238"/>
      </rPr>
      <t xml:space="preserve"> Tomáš</t>
    </r>
    <r>
      <rPr>
        <b/>
        <sz val="10"/>
        <color theme="1"/>
        <rFont val="Arial"/>
        <family val="2"/>
        <charset val="238"/>
      </rPr>
      <t xml:space="preserve">PÍCHA </t>
    </r>
    <r>
      <rPr>
        <sz val="10"/>
        <color theme="1"/>
        <rFont val="Arial"/>
        <family val="2"/>
        <charset val="238"/>
      </rPr>
      <t xml:space="preserve"> Tomáš</t>
    </r>
    <r>
      <rPr>
        <b/>
        <sz val="10"/>
        <color theme="1"/>
        <rFont val="Arial"/>
        <family val="2"/>
        <charset val="238"/>
      </rPr>
      <t xml:space="preserve">PÍCHA </t>
    </r>
    <r>
      <rPr>
        <sz val="10"/>
        <color theme="1"/>
        <rFont val="Arial"/>
        <family val="2"/>
        <charset val="238"/>
      </rPr>
      <t xml:space="preserve"> Tomáš</t>
    </r>
  </si>
  <si>
    <r>
      <t>POHORSKÝ</t>
    </r>
    <r>
      <rPr>
        <sz val="10"/>
        <color theme="1"/>
        <rFont val="Arial"/>
        <family val="2"/>
        <charset val="238"/>
      </rPr>
      <t xml:space="preserve">  Ivan</t>
    </r>
    <r>
      <rPr>
        <b/>
        <sz val="10"/>
        <color theme="1"/>
        <rFont val="Arial"/>
        <family val="2"/>
        <charset val="238"/>
      </rPr>
      <t>POHORSKÝ</t>
    </r>
    <r>
      <rPr>
        <sz val="10"/>
        <color theme="1"/>
        <rFont val="Arial"/>
        <family val="2"/>
        <charset val="238"/>
      </rPr>
      <t xml:space="preserve">  Ivan</t>
    </r>
    <r>
      <rPr>
        <b/>
        <sz val="10"/>
        <color theme="1"/>
        <rFont val="Arial"/>
        <family val="2"/>
        <charset val="238"/>
      </rPr>
      <t>POHORSKÝ</t>
    </r>
    <r>
      <rPr>
        <sz val="10"/>
        <color theme="1"/>
        <rFont val="Arial"/>
        <family val="2"/>
        <charset val="238"/>
      </rPr>
      <t xml:space="preserve">  Ivan</t>
    </r>
  </si>
  <si>
    <r>
      <t xml:space="preserve">DOLEJŠ </t>
    </r>
    <r>
      <rPr>
        <sz val="10"/>
        <color theme="1"/>
        <rFont val="Arial"/>
        <family val="2"/>
        <charset val="238"/>
      </rPr>
      <t xml:space="preserve"> RadomírDOLEJŠ  RadomírDOLEJŠ  Radomír</t>
    </r>
  </si>
  <si>
    <r>
      <t>OPOLECKÝ</t>
    </r>
    <r>
      <rPr>
        <sz val="10"/>
        <color theme="1"/>
        <rFont val="Arial"/>
        <family val="2"/>
        <charset val="238"/>
      </rPr>
      <t xml:space="preserve">  Hynek</t>
    </r>
    <r>
      <rPr>
        <b/>
        <sz val="10"/>
        <color theme="1"/>
        <rFont val="Arial"/>
        <family val="2"/>
        <charset val="238"/>
      </rPr>
      <t>OPOLECKÝ</t>
    </r>
    <r>
      <rPr>
        <sz val="10"/>
        <color theme="1"/>
        <rFont val="Arial"/>
        <family val="2"/>
        <charset val="238"/>
      </rPr>
      <t xml:space="preserve">  Hynek</t>
    </r>
    <r>
      <rPr>
        <b/>
        <sz val="10"/>
        <color theme="1"/>
        <rFont val="Arial"/>
        <family val="2"/>
        <charset val="238"/>
      </rPr>
      <t>OPOLECKÝ</t>
    </r>
    <r>
      <rPr>
        <sz val="10"/>
        <color theme="1"/>
        <rFont val="Arial"/>
        <family val="2"/>
        <charset val="238"/>
      </rPr>
      <t xml:space="preserve">  Hynek</t>
    </r>
  </si>
  <si>
    <r>
      <t>KEFURT</t>
    </r>
    <r>
      <rPr>
        <sz val="10"/>
        <color theme="1"/>
        <rFont val="Arial"/>
        <family val="2"/>
        <charset val="238"/>
      </rPr>
      <t xml:space="preserve">  Pavel</t>
    </r>
    <r>
      <rPr>
        <b/>
        <sz val="10"/>
        <color theme="1"/>
        <rFont val="Arial"/>
        <family val="2"/>
        <charset val="238"/>
      </rPr>
      <t>KEFURT</t>
    </r>
    <r>
      <rPr>
        <sz val="10"/>
        <color theme="1"/>
        <rFont val="Arial"/>
        <family val="2"/>
        <charset val="238"/>
      </rPr>
      <t xml:space="preserve">  Pavel</t>
    </r>
    <r>
      <rPr>
        <b/>
        <sz val="10"/>
        <color theme="1"/>
        <rFont val="Arial"/>
        <family val="2"/>
        <charset val="238"/>
      </rPr>
      <t>KEFURT</t>
    </r>
    <r>
      <rPr>
        <sz val="10"/>
        <color theme="1"/>
        <rFont val="Arial"/>
        <family val="2"/>
        <charset val="238"/>
      </rPr>
      <t xml:space="preserve">  Pavel</t>
    </r>
  </si>
  <si>
    <r>
      <rPr>
        <b/>
        <sz val="10"/>
        <color theme="1"/>
        <rFont val="Arial"/>
        <family val="2"/>
        <charset val="238"/>
      </rPr>
      <t xml:space="preserve">MATIÁŠEK </t>
    </r>
    <r>
      <rPr>
        <sz val="10"/>
        <color theme="1"/>
        <rFont val="Arial"/>
        <family val="2"/>
        <charset val="238"/>
      </rPr>
      <t xml:space="preserve"> Petr</t>
    </r>
    <r>
      <rPr>
        <b/>
        <sz val="10"/>
        <color theme="1"/>
        <rFont val="Arial"/>
        <family val="2"/>
        <charset val="238"/>
      </rPr>
      <t xml:space="preserve">MATIÁŠEK </t>
    </r>
    <r>
      <rPr>
        <sz val="10"/>
        <color theme="1"/>
        <rFont val="Arial"/>
        <family val="2"/>
        <charset val="238"/>
      </rPr>
      <t xml:space="preserve"> Petr</t>
    </r>
    <r>
      <rPr>
        <b/>
        <sz val="10"/>
        <color theme="1"/>
        <rFont val="Arial"/>
        <family val="2"/>
        <charset val="238"/>
      </rPr>
      <t xml:space="preserve">MATIÁŠEK </t>
    </r>
    <r>
      <rPr>
        <sz val="10"/>
        <color theme="1"/>
        <rFont val="Arial"/>
        <family val="2"/>
        <charset val="238"/>
      </rPr>
      <t xml:space="preserve"> Petr</t>
    </r>
  </si>
  <si>
    <r>
      <t>ČECH</t>
    </r>
    <r>
      <rPr>
        <sz val="10"/>
        <color theme="1"/>
        <rFont val="Arial"/>
        <family val="2"/>
        <charset val="238"/>
      </rPr>
      <t xml:space="preserve">  Karel</t>
    </r>
    <r>
      <rPr>
        <b/>
        <sz val="10"/>
        <color theme="1"/>
        <rFont val="Arial"/>
        <family val="2"/>
        <charset val="238"/>
      </rPr>
      <t>ČECH</t>
    </r>
    <r>
      <rPr>
        <sz val="10"/>
        <color theme="1"/>
        <rFont val="Arial"/>
        <family val="2"/>
        <charset val="238"/>
      </rPr>
      <t xml:space="preserve">  Karel</t>
    </r>
  </si>
  <si>
    <r>
      <t>ULRICH</t>
    </r>
    <r>
      <rPr>
        <sz val="10"/>
        <color theme="1"/>
        <rFont val="Arial"/>
        <family val="2"/>
        <charset val="238"/>
      </rPr>
      <t xml:space="preserve">  Josef</t>
    </r>
    <r>
      <rPr>
        <b/>
        <sz val="10"/>
        <color theme="1"/>
        <rFont val="Arial"/>
        <family val="2"/>
        <charset val="238"/>
      </rPr>
      <t>ULRICH</t>
    </r>
    <r>
      <rPr>
        <sz val="10"/>
        <color theme="1"/>
        <rFont val="Arial"/>
        <family val="2"/>
        <charset val="238"/>
      </rPr>
      <t xml:space="preserve">  Josef</t>
    </r>
  </si>
  <si>
    <r>
      <t xml:space="preserve">KOLOC  </t>
    </r>
    <r>
      <rPr>
        <sz val="10"/>
        <color theme="1"/>
        <rFont val="Arial"/>
        <family val="2"/>
        <charset val="238"/>
      </rPr>
      <t>Pavel</t>
    </r>
    <r>
      <rPr>
        <b/>
        <sz val="10"/>
        <color theme="1"/>
        <rFont val="Arial"/>
        <family val="2"/>
        <charset val="238"/>
      </rPr>
      <t xml:space="preserve">KOLOC  </t>
    </r>
    <r>
      <rPr>
        <sz val="10"/>
        <color theme="1"/>
        <rFont val="Arial"/>
        <family val="2"/>
        <charset val="238"/>
      </rPr>
      <t>Pavel</t>
    </r>
  </si>
  <si>
    <r>
      <t>POUSTECKÝ</t>
    </r>
    <r>
      <rPr>
        <sz val="10"/>
        <color theme="1"/>
        <rFont val="Arial"/>
        <family val="2"/>
        <charset val="238"/>
      </rPr>
      <t xml:space="preserve">  Jan</t>
    </r>
    <r>
      <rPr>
        <b/>
        <sz val="10"/>
        <color theme="1"/>
        <rFont val="Arial"/>
        <family val="2"/>
        <charset val="238"/>
      </rPr>
      <t>POUSTECKÝ</t>
    </r>
    <r>
      <rPr>
        <sz val="10"/>
        <color theme="1"/>
        <rFont val="Arial"/>
        <family val="2"/>
        <charset val="238"/>
      </rPr>
      <t xml:space="preserve">  Jan</t>
    </r>
  </si>
  <si>
    <r>
      <t xml:space="preserve">SCHESTAUBER </t>
    </r>
    <r>
      <rPr>
        <sz val="10"/>
        <color theme="1"/>
        <rFont val="Arial"/>
        <family val="2"/>
        <charset val="238"/>
      </rPr>
      <t xml:space="preserve"> Karel</t>
    </r>
    <r>
      <rPr>
        <b/>
        <sz val="10"/>
        <color theme="1"/>
        <rFont val="Arial"/>
        <family val="2"/>
        <charset val="238"/>
      </rPr>
      <t xml:space="preserve">SCHESTAUBER </t>
    </r>
    <r>
      <rPr>
        <sz val="10"/>
        <color theme="1"/>
        <rFont val="Arial"/>
        <family val="2"/>
        <charset val="238"/>
      </rPr>
      <t xml:space="preserve"> Karel</t>
    </r>
  </si>
  <si>
    <r>
      <t>KALNÝ</t>
    </r>
    <r>
      <rPr>
        <sz val="10"/>
        <color theme="1"/>
        <rFont val="Arial"/>
        <family val="2"/>
        <charset val="238"/>
      </rPr>
      <t xml:space="preserve">  Vladimír</t>
    </r>
    <r>
      <rPr>
        <b/>
        <sz val="10"/>
        <color theme="1"/>
        <rFont val="Arial"/>
        <family val="2"/>
        <charset val="238"/>
      </rPr>
      <t>KALNÝ</t>
    </r>
    <r>
      <rPr>
        <sz val="10"/>
        <color theme="1"/>
        <rFont val="Arial"/>
        <family val="2"/>
        <charset val="238"/>
      </rPr>
      <t xml:space="preserve">  Vladimír</t>
    </r>
  </si>
  <si>
    <r>
      <t>GE</t>
    </r>
    <r>
      <rPr>
        <sz val="10"/>
        <color theme="1"/>
        <rFont val="Arial"/>
        <family val="2"/>
        <charset val="238"/>
      </rPr>
      <t xml:space="preserve">  Evžen</t>
    </r>
    <r>
      <rPr>
        <b/>
        <sz val="10"/>
        <color theme="1"/>
        <rFont val="Arial"/>
        <family val="2"/>
        <charset val="238"/>
      </rPr>
      <t>GE</t>
    </r>
    <r>
      <rPr>
        <sz val="10"/>
        <color theme="1"/>
        <rFont val="Arial"/>
        <family val="2"/>
        <charset val="238"/>
      </rPr>
      <t xml:space="preserve">  Evžen</t>
    </r>
  </si>
  <si>
    <r>
      <t xml:space="preserve">ANTOV  </t>
    </r>
    <r>
      <rPr>
        <sz val="10"/>
        <color theme="1"/>
        <rFont val="Arial"/>
        <family val="2"/>
        <charset val="238"/>
      </rPr>
      <t>IvanANTOV  Ivan</t>
    </r>
  </si>
  <si>
    <r>
      <t xml:space="preserve">ŠAFÁŘ </t>
    </r>
    <r>
      <rPr>
        <sz val="10"/>
        <color theme="1"/>
        <rFont val="Arial"/>
        <family val="2"/>
        <charset val="238"/>
      </rPr>
      <t xml:space="preserve"> Ondřej</t>
    </r>
    <r>
      <rPr>
        <b/>
        <sz val="10"/>
        <color theme="1"/>
        <rFont val="Arial"/>
        <family val="2"/>
        <charset val="238"/>
      </rPr>
      <t xml:space="preserve">ŠAFÁŘ </t>
    </r>
    <r>
      <rPr>
        <sz val="10"/>
        <color theme="1"/>
        <rFont val="Arial"/>
        <family val="2"/>
        <charset val="238"/>
      </rPr>
      <t xml:space="preserve"> Ondřej</t>
    </r>
  </si>
  <si>
    <r>
      <t>SOUKUP</t>
    </r>
    <r>
      <rPr>
        <sz val="10"/>
        <color theme="1"/>
        <rFont val="Arial"/>
        <family val="2"/>
        <charset val="238"/>
      </rPr>
      <t xml:space="preserve">  Jindřich</t>
    </r>
    <r>
      <rPr>
        <b/>
        <sz val="10"/>
        <color theme="1"/>
        <rFont val="Arial"/>
        <family val="2"/>
        <charset val="238"/>
      </rPr>
      <t>SOUKUP</t>
    </r>
    <r>
      <rPr>
        <sz val="10"/>
        <color theme="1"/>
        <rFont val="Arial"/>
        <family val="2"/>
        <charset val="238"/>
      </rPr>
      <t xml:space="preserve">  Jindřich</t>
    </r>
  </si>
  <si>
    <r>
      <t xml:space="preserve">PÍŠKA  </t>
    </r>
    <r>
      <rPr>
        <sz val="10"/>
        <color theme="1"/>
        <rFont val="Arial"/>
        <family val="2"/>
        <charset val="238"/>
      </rPr>
      <t>KarelPÍŠKA  Karel</t>
    </r>
  </si>
  <si>
    <r>
      <t>KOVANDA</t>
    </r>
    <r>
      <rPr>
        <sz val="10"/>
        <color theme="1"/>
        <rFont val="Arial"/>
        <family val="2"/>
        <charset val="238"/>
      </rPr>
      <t xml:space="preserve">  Josef </t>
    </r>
    <r>
      <rPr>
        <b/>
        <sz val="10"/>
        <color theme="1"/>
        <rFont val="Arial"/>
        <family val="2"/>
        <charset val="238"/>
      </rPr>
      <t>KOVANDA</t>
    </r>
    <r>
      <rPr>
        <sz val="10"/>
        <color theme="1"/>
        <rFont val="Arial"/>
        <family val="2"/>
        <charset val="238"/>
      </rPr>
      <t xml:space="preserve">  Josef</t>
    </r>
  </si>
  <si>
    <r>
      <t xml:space="preserve">NÉMETH </t>
    </r>
    <r>
      <rPr>
        <sz val="10"/>
        <color theme="1"/>
        <rFont val="Arial"/>
        <family val="2"/>
        <charset val="238"/>
      </rPr>
      <t xml:space="preserve"> MarekNÉMETH  Marek</t>
    </r>
  </si>
  <si>
    <r>
      <t>KRÁL</t>
    </r>
    <r>
      <rPr>
        <sz val="10"/>
        <color theme="1"/>
        <rFont val="Arial"/>
        <family val="2"/>
        <charset val="238"/>
      </rPr>
      <t xml:space="preserve">  Jiří  </t>
    </r>
    <r>
      <rPr>
        <b/>
        <sz val="10"/>
        <color theme="1"/>
        <rFont val="Arial"/>
        <family val="2"/>
        <charset val="238"/>
      </rPr>
      <t>KRÁL</t>
    </r>
    <r>
      <rPr>
        <sz val="10"/>
        <color theme="1"/>
        <rFont val="Arial"/>
        <family val="2"/>
        <charset val="238"/>
      </rPr>
      <t xml:space="preserve">  Jiří  </t>
    </r>
  </si>
  <si>
    <r>
      <t xml:space="preserve">ČERMÁK </t>
    </r>
    <r>
      <rPr>
        <sz val="10"/>
        <color theme="1"/>
        <rFont val="Arial"/>
        <family val="2"/>
        <charset val="238"/>
      </rPr>
      <t xml:space="preserve"> Jaroslav</t>
    </r>
    <r>
      <rPr>
        <b/>
        <sz val="10"/>
        <color theme="1"/>
        <rFont val="Arial"/>
        <family val="2"/>
        <charset val="238"/>
      </rPr>
      <t xml:space="preserve">ČERMÁK </t>
    </r>
    <r>
      <rPr>
        <sz val="10"/>
        <color theme="1"/>
        <rFont val="Arial"/>
        <family val="2"/>
        <charset val="238"/>
      </rPr>
      <t xml:space="preserve"> Jaroslav</t>
    </r>
  </si>
  <si>
    <r>
      <rPr>
        <b/>
        <sz val="10"/>
        <color theme="1"/>
        <rFont val="Arial"/>
        <family val="2"/>
        <charset val="238"/>
      </rPr>
      <t>NOVÁK</t>
    </r>
    <r>
      <rPr>
        <sz val="10"/>
        <color theme="1"/>
        <rFont val="Arial"/>
        <family val="2"/>
        <charset val="238"/>
      </rPr>
      <t xml:space="preserve">  Pavel (48)</t>
    </r>
    <r>
      <rPr>
        <b/>
        <sz val="10"/>
        <color theme="1"/>
        <rFont val="Arial"/>
        <family val="2"/>
        <charset val="238"/>
      </rPr>
      <t>NOVÁK</t>
    </r>
    <r>
      <rPr>
        <sz val="10"/>
        <color theme="1"/>
        <rFont val="Arial"/>
        <family val="2"/>
        <charset val="238"/>
      </rPr>
      <t xml:space="preserve">  Pavel (48)</t>
    </r>
  </si>
  <si>
    <t>-</t>
  </si>
  <si>
    <t>1:01:58,0</t>
  </si>
  <si>
    <r>
      <t xml:space="preserve">KOČÍ </t>
    </r>
    <r>
      <rPr>
        <sz val="10"/>
        <color theme="1"/>
        <rFont val="Arial"/>
        <family val="2"/>
        <charset val="238"/>
      </rPr>
      <t xml:space="preserve"> Jiří</t>
    </r>
  </si>
  <si>
    <t>Průměry účastníků 92. VK 2025</t>
  </si>
  <si>
    <t>Medián 92. VK</t>
  </si>
  <si>
    <t>Průměry účastníků 91. VK 2024</t>
  </si>
  <si>
    <t>počet účastníků 92. VK 2025</t>
  </si>
  <si>
    <t>počet účastníků 91. VK 2024</t>
  </si>
  <si>
    <t>Závodníci s dosaženým časem nad 60 minut
nejsou uvedeni v kombinované tabulce,
jsou pouze započítáni do počtu účastníků.</t>
  </si>
  <si>
    <t>start.
číslo</t>
  </si>
  <si>
    <t>počet
startů</t>
  </si>
  <si>
    <t>dosažený
čas</t>
  </si>
  <si>
    <r>
      <t>HAVLÍN</t>
    </r>
    <r>
      <rPr>
        <sz val="10"/>
        <color theme="1"/>
        <rFont val="Arial"/>
        <family val="2"/>
        <charset val="238"/>
      </rPr>
      <t xml:space="preserve">  Jindřich</t>
    </r>
  </si>
  <si>
    <t>1:10:13,0</t>
  </si>
  <si>
    <r>
      <t xml:space="preserve">SVAČINA </t>
    </r>
    <r>
      <rPr>
        <sz val="10"/>
        <color theme="1"/>
        <rFont val="Arial"/>
        <family val="2"/>
        <charset val="238"/>
      </rPr>
      <t xml:space="preserve"> Štěpán</t>
    </r>
  </si>
  <si>
    <t>1:02:25,0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</si>
</sst>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405]0"/>
    <numFmt numFmtId="165" formatCode="d&quot;.&quot;m&quot;.&quot;yyyy;@"/>
    <numFmt numFmtId="166" formatCode="[$-405]General"/>
    <numFmt numFmtId="167" formatCode="[$-405]d&quot;.&quot;m&quot;.&quot;yy"/>
    <numFmt numFmtId="168" formatCode="[$-405]0.00"/>
    <numFmt numFmtId="169" formatCode="[$-405]mm&quot;:&quot;ss.0"/>
    <numFmt numFmtId="170" formatCode="0.000"/>
    <numFmt numFmtId="171" formatCode="mm&quot;:&quot;ss.0;@"/>
    <numFmt numFmtId="172" formatCode="0.0"/>
    <numFmt numFmtId="173" formatCode="#,##0.00&quot; &quot;[$Kč-405];[Red]&quot;-&quot;#,##0.00&quot; &quot;[$Kč-405]"/>
  </numFmts>
  <fonts count="39">
    <font>
      <sz val="11"/>
      <color theme="1"/>
      <name val="Arial"/>
      <family val="2"/>
      <charset val="238"/>
    </font>
    <font>
      <sz val="10"/>
      <color theme="1"/>
      <name val="Arial1"/>
      <charset val="238"/>
    </font>
    <font>
      <b/>
      <i/>
      <sz val="16"/>
      <color theme="1"/>
      <name val="Arial"/>
      <family val="2"/>
      <charset val="238"/>
    </font>
    <font>
      <b/>
      <i/>
      <u/>
      <sz val="11"/>
      <color theme="1"/>
      <name val="Arial"/>
      <family val="2"/>
      <charset val="238"/>
    </font>
    <font>
      <sz val="9"/>
      <color rgb="FFFF0000"/>
      <name val="Arial CE"/>
      <charset val="238"/>
    </font>
    <font>
      <sz val="8"/>
      <color theme="1"/>
      <name val="Arial CE"/>
      <charset val="238"/>
    </font>
    <font>
      <sz val="10"/>
      <color theme="1"/>
      <name val="Arial"/>
      <family val="2"/>
      <charset val="238"/>
    </font>
    <font>
      <sz val="8"/>
      <color theme="1"/>
      <name val="Arial"/>
      <family val="2"/>
      <charset val="238"/>
    </font>
    <font>
      <b/>
      <sz val="10"/>
      <color rgb="FF0000FF"/>
      <name val="Arial CE"/>
      <charset val="238"/>
    </font>
    <font>
      <b/>
      <sz val="10"/>
      <color rgb="FFFF0000"/>
      <name val="Arial CE"/>
      <charset val="238"/>
    </font>
    <font>
      <b/>
      <sz val="10"/>
      <color rgb="FF0000FF"/>
      <name val="Arial"/>
      <family val="2"/>
      <charset val="238"/>
    </font>
    <font>
      <sz val="10"/>
      <color rgb="FF0070C0"/>
      <name val="Arial"/>
      <family val="2"/>
      <charset val="238"/>
    </font>
    <font>
      <sz val="7"/>
      <color theme="1"/>
      <name val="Arial CE"/>
      <charset val="238"/>
    </font>
    <font>
      <sz val="10"/>
      <color theme="1"/>
      <name val="Arial CE"/>
      <charset val="238"/>
    </font>
    <font>
      <sz val="7"/>
      <color rgb="FF00B0F0"/>
      <name val="Arial CE"/>
      <charset val="238"/>
    </font>
    <font>
      <sz val="10"/>
      <color rgb="FFFF0000"/>
      <name val="Arial"/>
      <family val="2"/>
      <charset val="238"/>
    </font>
    <font>
      <sz val="10"/>
      <color rgb="FFFF0000"/>
      <name val="Arial CE"/>
      <charset val="238"/>
    </font>
    <font>
      <b/>
      <sz val="9"/>
      <color rgb="FF000000"/>
      <name val="Arial"/>
      <family val="2"/>
      <charset val="238"/>
    </font>
    <font>
      <sz val="10"/>
      <color rgb="FF0000FF"/>
      <name val="Arial CE"/>
      <charset val="238"/>
    </font>
    <font>
      <sz val="7"/>
      <color rgb="FF0070C0"/>
      <name val="Arial CE"/>
      <charset val="238"/>
    </font>
    <font>
      <b/>
      <sz val="10"/>
      <color rgb="FF00B0F0"/>
      <name val="Arial"/>
      <family val="2"/>
      <charset val="238"/>
    </font>
    <font>
      <b/>
      <sz val="10"/>
      <color rgb="FFFF0000"/>
      <name val="Arial"/>
      <family val="2"/>
      <charset val="238"/>
    </font>
    <font>
      <b/>
      <sz val="10"/>
      <color theme="1"/>
      <name val="Arial"/>
      <family val="2"/>
      <charset val="238"/>
    </font>
    <font>
      <sz val="10"/>
      <color rgb="FF000000"/>
      <name val="Arial CE"/>
      <charset val="238"/>
    </font>
    <font>
      <b/>
      <sz val="10"/>
      <color rgb="FF0070C0"/>
      <name val="Arial"/>
      <family val="2"/>
      <charset val="238"/>
    </font>
    <font>
      <sz val="10"/>
      <color rgb="FF333333"/>
      <name val="Arial"/>
      <family val="2"/>
      <charset val="238"/>
    </font>
    <font>
      <b/>
      <sz val="10"/>
      <color theme="1"/>
      <name val="Arial CE"/>
      <charset val="238"/>
    </font>
    <font>
      <sz val="10"/>
      <color rgb="FF000000"/>
      <name val="Arial CE1"/>
      <charset val="238"/>
    </font>
    <font>
      <b/>
      <sz val="10"/>
      <color theme="1"/>
      <name val="Arial CE1"/>
      <charset val="238"/>
    </font>
    <font>
      <b/>
      <sz val="10"/>
      <color rgb="FF000000"/>
      <name val="Arial CE1"/>
      <charset val="238"/>
    </font>
    <font>
      <b/>
      <sz val="10"/>
      <color rgb="FF0000FF"/>
      <name val="Arial CE1"/>
      <charset val="238"/>
    </font>
    <font>
      <b/>
      <sz val="10"/>
      <color rgb="FF333333"/>
      <name val="Arial"/>
      <family val="2"/>
      <charset val="238"/>
    </font>
    <font>
      <sz val="11"/>
      <color rgb="FFFFFFFF"/>
      <name val="Arial CE"/>
      <charset val="238"/>
    </font>
    <font>
      <sz val="8"/>
      <color rgb="FFFFFFFF"/>
      <name val="Arial"/>
      <family val="2"/>
      <charset val="238"/>
    </font>
    <font>
      <sz val="10"/>
      <color rgb="FF0000FF"/>
      <name val="Arial"/>
      <family val="2"/>
      <charset val="238"/>
    </font>
    <font>
      <sz val="9"/>
      <color theme="1"/>
      <name val="Arial CE"/>
      <charset val="238"/>
    </font>
    <font>
      <b/>
      <sz val="8"/>
      <color rgb="FF000000"/>
      <name val="Arial"/>
      <family val="2"/>
      <charset val="238"/>
    </font>
    <font>
      <sz val="8"/>
      <color rgb="FF000000"/>
      <name val="Arial"/>
      <family val="2"/>
      <charset val="238"/>
    </font>
    <font>
      <sz val="10"/>
      <color rgb="FF000000"/>
      <name val="Arial"/>
      <family val="2"/>
      <charset val="238"/>
    </font>
  </fonts>
  <fills count="4">
    <fill>
      <patternFill patternType="none"/>
    </fill>
    <fill>
      <patternFill patternType="gray125"/>
    </fill>
    <fill>
      <patternFill patternType="solid">
        <fgColor rgb="FFFFFFFF"/>
        <bgColor rgb="FFFFFFFF"/>
      </patternFill>
    </fill>
    <fill>
      <patternFill patternType="solid">
        <fgColor rgb="FFCCFFCC"/>
        <bgColor rgb="FFCCFFCC"/>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s>
  <cellStyleXfs count="6">
    <xf numFmtId="0" fontId="0" fillId="0" borderId="0"/>
    <xf numFmtId="166" fontId="1" fillId="0" borderId="0"/>
    <xf numFmtId="0" fontId="2" fillId="0" borderId="0">
      <alignment horizontal="center"/>
    </xf>
    <xf numFmtId="0" fontId="2" fillId="0" borderId="0">
      <alignment horizontal="center" textRotation="90"/>
    </xf>
    <xf numFmtId="0" fontId="3" fillId="0" borderId="0"/>
    <xf numFmtId="173" fontId="3" fillId="0" borderId="0"/>
  </cellStyleXfs>
  <cellXfs count="331">
    <xf numFmtId="0" fontId="0" fillId="0" borderId="0" xfId="0"/>
    <xf numFmtId="166" fontId="1" fillId="2" borderId="0" xfId="1" applyFill="1"/>
    <xf numFmtId="166" fontId="1" fillId="2" borderId="0" xfId="1" applyFill="1" applyBorder="1"/>
    <xf numFmtId="166" fontId="4" fillId="2" borderId="0" xfId="1" applyFont="1" applyFill="1" applyBorder="1" applyAlignment="1">
      <alignment wrapText="1"/>
    </xf>
    <xf numFmtId="166" fontId="5" fillId="2" borderId="0" xfId="1" applyFont="1" applyFill="1" applyBorder="1" applyAlignment="1">
      <alignment textRotation="90" wrapText="1"/>
    </xf>
    <xf numFmtId="168" fontId="6" fillId="2" borderId="0" xfId="1" applyNumberFormat="1" applyFont="1" applyFill="1" applyBorder="1" applyAlignment="1">
      <alignment textRotation="90" wrapText="1"/>
    </xf>
    <xf numFmtId="166" fontId="6" fillId="2" borderId="0" xfId="1" applyFont="1" applyFill="1" applyBorder="1" applyAlignment="1">
      <alignment horizontal="center" vertical="center" textRotation="90" wrapText="1"/>
    </xf>
    <xf numFmtId="166" fontId="7" fillId="2" borderId="0" xfId="1" applyFont="1" applyFill="1" applyBorder="1" applyAlignment="1">
      <alignment horizontal="center" vertical="center" textRotation="90" wrapText="1"/>
    </xf>
    <xf numFmtId="166" fontId="6" fillId="2" borderId="0" xfId="1" applyFont="1" applyFill="1" applyBorder="1" applyAlignment="1">
      <alignment wrapText="1"/>
    </xf>
    <xf numFmtId="166" fontId="6" fillId="2" borderId="0" xfId="1" applyFont="1" applyFill="1" applyBorder="1" applyAlignment="1">
      <alignment horizontal="right"/>
    </xf>
    <xf numFmtId="166" fontId="7" fillId="2" borderId="0" xfId="1" applyFont="1" applyFill="1" applyBorder="1" applyAlignment="1">
      <alignment wrapText="1"/>
    </xf>
    <xf numFmtId="166" fontId="1" fillId="0" borderId="0" xfId="1"/>
    <xf numFmtId="166" fontId="1" fillId="2" borderId="0" xfId="1" applyFill="1" applyBorder="1" applyAlignment="1"/>
    <xf numFmtId="166" fontId="1" fillId="2" borderId="1" xfId="1" applyFill="1" applyBorder="1"/>
    <xf numFmtId="165" fontId="10" fillId="0" borderId="1" xfId="1" applyNumberFormat="1" applyFont="1" applyFill="1" applyBorder="1" applyAlignment="1">
      <alignment horizontal="right" vertical="center"/>
    </xf>
    <xf numFmtId="166" fontId="12" fillId="0" borderId="2" xfId="1" applyFont="1" applyFill="1" applyBorder="1" applyAlignment="1">
      <alignment horizontal="center" vertical="center" textRotation="90" wrapText="1"/>
    </xf>
    <xf numFmtId="166" fontId="6" fillId="0" borderId="2" xfId="1" applyFont="1" applyFill="1" applyBorder="1" applyAlignment="1">
      <alignment horizontal="center" vertical="center" textRotation="90" wrapText="1"/>
    </xf>
    <xf numFmtId="166" fontId="14" fillId="0" borderId="3" xfId="1" applyFont="1" applyFill="1" applyBorder="1" applyAlignment="1">
      <alignment horizontal="center" vertical="center" textRotation="90" wrapText="1"/>
    </xf>
    <xf numFmtId="166" fontId="15" fillId="0" borderId="2" xfId="1" applyFont="1" applyFill="1" applyBorder="1" applyAlignment="1">
      <alignment horizontal="center" vertical="center" textRotation="90" wrapText="1"/>
    </xf>
    <xf numFmtId="166" fontId="13" fillId="0" borderId="2" xfId="1" applyFont="1" applyFill="1" applyBorder="1" applyAlignment="1">
      <alignment horizontal="center" vertical="center"/>
    </xf>
    <xf numFmtId="166" fontId="13" fillId="0" borderId="2" xfId="1" applyFont="1" applyFill="1" applyBorder="1" applyAlignment="1">
      <alignment horizontal="center" vertical="center" wrapText="1"/>
    </xf>
    <xf numFmtId="166" fontId="13" fillId="0" borderId="2" xfId="1" applyFont="1" applyFill="1" applyBorder="1" applyAlignment="1">
      <alignment horizontal="center" vertical="center" textRotation="90" wrapText="1"/>
    </xf>
    <xf numFmtId="168" fontId="13" fillId="0" borderId="2" xfId="1" applyNumberFormat="1" applyFont="1" applyFill="1" applyBorder="1" applyAlignment="1">
      <alignment horizontal="center" vertical="center" textRotation="90" wrapText="1"/>
    </xf>
    <xf numFmtId="166" fontId="18" fillId="3" borderId="2" xfId="1" applyFont="1" applyFill="1" applyBorder="1" applyAlignment="1">
      <alignment horizontal="center" vertical="center" wrapText="1"/>
    </xf>
    <xf numFmtId="166" fontId="19" fillId="3" borderId="2" xfId="1" applyFont="1" applyFill="1" applyBorder="1" applyAlignment="1">
      <alignment horizontal="center" vertical="center" textRotation="90" wrapText="1"/>
    </xf>
    <xf numFmtId="166" fontId="6" fillId="0" borderId="2" xfId="1" applyFont="1" applyFill="1" applyBorder="1" applyAlignment="1">
      <alignment horizontal="center" vertical="center"/>
    </xf>
    <xf numFmtId="166" fontId="6" fillId="0" borderId="2" xfId="1" applyFont="1" applyFill="1" applyBorder="1" applyAlignment="1">
      <alignment horizontal="center"/>
    </xf>
    <xf numFmtId="166" fontId="20" fillId="0" borderId="2" xfId="1" applyFont="1" applyFill="1" applyBorder="1" applyAlignment="1">
      <alignment horizontal="center" vertical="center"/>
    </xf>
    <xf numFmtId="166" fontId="21" fillId="0" borderId="2" xfId="1" applyFont="1" applyFill="1" applyBorder="1" applyAlignment="1">
      <alignment horizontal="center"/>
    </xf>
    <xf numFmtId="166" fontId="1" fillId="0" borderId="5" xfId="1" applyFill="1" applyBorder="1" applyAlignment="1">
      <alignment horizontal="center" vertical="center"/>
    </xf>
    <xf numFmtId="166" fontId="22" fillId="0" borderId="2" xfId="1" applyFont="1" applyBorder="1"/>
    <xf numFmtId="166" fontId="1" fillId="2" borderId="6" xfId="1" applyFill="1" applyBorder="1"/>
    <xf numFmtId="167" fontId="15" fillId="0" borderId="2" xfId="1" applyNumberFormat="1" applyFont="1" applyBorder="1"/>
    <xf numFmtId="164" fontId="21" fillId="0" borderId="2" xfId="1" applyNumberFormat="1" applyFont="1" applyBorder="1" applyAlignment="1">
      <alignment horizontal="center"/>
    </xf>
    <xf numFmtId="167" fontId="6" fillId="0" borderId="2" xfId="1" applyNumberFormat="1" applyFont="1" applyBorder="1"/>
    <xf numFmtId="164" fontId="6" fillId="0" borderId="2" xfId="1" applyNumberFormat="1" applyFont="1" applyBorder="1" applyAlignment="1">
      <alignment horizontal="center"/>
    </xf>
    <xf numFmtId="168" fontId="15" fillId="0" borderId="2" xfId="1" applyNumberFormat="1" applyFont="1" applyFill="1" applyBorder="1"/>
    <xf numFmtId="169" fontId="1" fillId="0" borderId="6" xfId="1" applyNumberFormat="1" applyBorder="1"/>
    <xf numFmtId="168" fontId="15" fillId="0" borderId="2" xfId="1" applyNumberFormat="1" applyFont="1" applyBorder="1" applyAlignment="1">
      <alignment horizontal="right"/>
    </xf>
    <xf numFmtId="164" fontId="6" fillId="2" borderId="7" xfId="1" applyNumberFormat="1" applyFont="1" applyFill="1" applyBorder="1" applyAlignment="1">
      <alignment horizontal="center"/>
    </xf>
    <xf numFmtId="171" fontId="1" fillId="2" borderId="7" xfId="1" applyNumberFormat="1" applyFill="1" applyBorder="1" applyAlignment="1">
      <alignment horizontal="left"/>
    </xf>
    <xf numFmtId="164" fontId="1" fillId="3" borderId="3" xfId="1" applyNumberFormat="1" applyFill="1" applyBorder="1"/>
    <xf numFmtId="166" fontId="1" fillId="3" borderId="8" xfId="1" applyFill="1" applyBorder="1" applyAlignment="1">
      <alignment vertical="center"/>
    </xf>
    <xf numFmtId="169" fontId="1" fillId="0" borderId="2" xfId="1" applyNumberFormat="1" applyBorder="1" applyAlignment="1">
      <alignment vertical="center" wrapText="1"/>
    </xf>
    <xf numFmtId="166" fontId="6" fillId="0" borderId="9" xfId="1" applyFont="1" applyFill="1" applyBorder="1" applyAlignment="1">
      <alignment horizontal="center" vertical="center"/>
    </xf>
    <xf numFmtId="166" fontId="6" fillId="0" borderId="9" xfId="1" applyFont="1" applyFill="1" applyBorder="1" applyAlignment="1">
      <alignment horizontal="center"/>
    </xf>
    <xf numFmtId="166" fontId="20" fillId="0" borderId="9" xfId="1" applyFont="1" applyFill="1" applyBorder="1" applyAlignment="1">
      <alignment horizontal="center" vertical="center"/>
    </xf>
    <xf numFmtId="166" fontId="21" fillId="0" borderId="9" xfId="1" applyFont="1" applyFill="1" applyBorder="1" applyAlignment="1">
      <alignment horizontal="center"/>
    </xf>
    <xf numFmtId="166" fontId="1" fillId="0" borderId="4" xfId="1" applyFill="1" applyBorder="1" applyAlignment="1">
      <alignment horizontal="center" vertical="center"/>
    </xf>
    <xf numFmtId="166" fontId="1" fillId="2" borderId="2" xfId="1" applyFill="1" applyBorder="1" applyAlignment="1">
      <alignment vertical="center"/>
    </xf>
    <xf numFmtId="164" fontId="6" fillId="0" borderId="3" xfId="1" applyNumberFormat="1" applyFont="1" applyBorder="1" applyAlignment="1">
      <alignment horizontal="center"/>
    </xf>
    <xf numFmtId="169" fontId="1" fillId="0" borderId="2" xfId="1" applyNumberFormat="1" applyBorder="1"/>
    <xf numFmtId="166" fontId="1" fillId="3" borderId="2" xfId="1" applyFill="1" applyBorder="1" applyAlignment="1">
      <alignment vertical="center"/>
    </xf>
    <xf numFmtId="166" fontId="22" fillId="0" borderId="2" xfId="1" applyFont="1" applyFill="1" applyBorder="1"/>
    <xf numFmtId="166" fontId="1" fillId="2" borderId="2" xfId="1" applyFill="1" applyBorder="1"/>
    <xf numFmtId="166" fontId="1" fillId="0" borderId="2" xfId="1" applyFill="1" applyBorder="1" applyAlignment="1">
      <alignment horizontal="center"/>
    </xf>
    <xf numFmtId="164" fontId="23" fillId="0" borderId="2" xfId="1" applyNumberFormat="1" applyFont="1" applyFill="1" applyBorder="1" applyAlignment="1">
      <alignment horizontal="center"/>
    </xf>
    <xf numFmtId="171" fontId="1" fillId="2" borderId="7" xfId="1" applyNumberFormat="1" applyFill="1" applyBorder="1" applyAlignment="1">
      <alignment horizontal="center" vertical="center"/>
    </xf>
    <xf numFmtId="166" fontId="22" fillId="0" borderId="2" xfId="1" applyFont="1" applyBorder="1" applyAlignment="1">
      <alignment wrapText="1"/>
    </xf>
    <xf numFmtId="166" fontId="1" fillId="2" borderId="2" xfId="1" applyFill="1" applyBorder="1" applyAlignment="1">
      <alignment horizontal="center" vertical="center"/>
    </xf>
    <xf numFmtId="164" fontId="6" fillId="0" borderId="2" xfId="1" applyNumberFormat="1" applyFont="1" applyBorder="1" applyAlignment="1">
      <alignment horizontal="center" vertical="center"/>
    </xf>
    <xf numFmtId="167" fontId="6" fillId="0" borderId="2" xfId="1" applyNumberFormat="1" applyFont="1" applyFill="1" applyBorder="1" applyAlignment="1">
      <alignment vertical="center"/>
    </xf>
    <xf numFmtId="166" fontId="6" fillId="0" borderId="2" xfId="1" applyFont="1" applyBorder="1" applyAlignment="1">
      <alignment horizontal="center" vertical="center"/>
    </xf>
    <xf numFmtId="168" fontId="15" fillId="0" borderId="2" xfId="1" applyNumberFormat="1" applyFont="1" applyFill="1" applyBorder="1" applyAlignment="1">
      <alignment vertical="center"/>
    </xf>
    <xf numFmtId="164" fontId="6" fillId="0" borderId="4" xfId="1" applyNumberFormat="1" applyFont="1" applyBorder="1" applyAlignment="1">
      <alignment horizontal="center"/>
    </xf>
    <xf numFmtId="166" fontId="6" fillId="0" borderId="2" xfId="1" applyFont="1" applyBorder="1" applyAlignment="1">
      <alignment horizontal="center"/>
    </xf>
    <xf numFmtId="166" fontId="6" fillId="0" borderId="4" xfId="1" applyFont="1" applyBorder="1" applyAlignment="1">
      <alignment horizontal="center"/>
    </xf>
    <xf numFmtId="166" fontId="6" fillId="0" borderId="2" xfId="1" applyFont="1" applyBorder="1"/>
    <xf numFmtId="166" fontId="6" fillId="0" borderId="0" xfId="1" applyFont="1" applyBorder="1" applyAlignment="1">
      <alignment horizontal="center"/>
    </xf>
    <xf numFmtId="166" fontId="6" fillId="0" borderId="8" xfId="1" applyFont="1" applyBorder="1" applyAlignment="1">
      <alignment horizontal="center"/>
    </xf>
    <xf numFmtId="168" fontId="15" fillId="0" borderId="8" xfId="1" applyNumberFormat="1" applyFont="1" applyFill="1" applyBorder="1"/>
    <xf numFmtId="166" fontId="22" fillId="0" borderId="2" xfId="1" applyFont="1" applyBorder="1" applyAlignment="1">
      <alignment vertical="center" wrapText="1"/>
    </xf>
    <xf numFmtId="164" fontId="6" fillId="0" borderId="8" xfId="1" applyNumberFormat="1" applyFont="1" applyBorder="1" applyAlignment="1">
      <alignment horizontal="center"/>
    </xf>
    <xf numFmtId="167" fontId="6" fillId="0" borderId="2" xfId="1" applyNumberFormat="1" applyFont="1" applyBorder="1" applyAlignment="1">
      <alignment vertical="center"/>
    </xf>
    <xf numFmtId="166" fontId="6" fillId="0" borderId="8" xfId="1" applyFont="1" applyBorder="1" applyAlignment="1">
      <alignment horizontal="center" vertical="center"/>
    </xf>
    <xf numFmtId="168" fontId="15" fillId="0" borderId="8" xfId="1" applyNumberFormat="1" applyFont="1" applyFill="1" applyBorder="1" applyAlignment="1">
      <alignment vertical="center"/>
    </xf>
    <xf numFmtId="164" fontId="1" fillId="0" borderId="5" xfId="1" applyNumberFormat="1" applyFill="1" applyBorder="1" applyAlignment="1">
      <alignment horizontal="center" vertical="center"/>
    </xf>
    <xf numFmtId="164" fontId="21" fillId="0" borderId="4" xfId="1" applyNumberFormat="1" applyFont="1" applyBorder="1" applyAlignment="1">
      <alignment horizontal="center"/>
    </xf>
    <xf numFmtId="166" fontId="6" fillId="0" borderId="8" xfId="1" applyFont="1" applyFill="1" applyBorder="1" applyAlignment="1">
      <alignment horizontal="center"/>
    </xf>
    <xf numFmtId="168" fontId="15" fillId="0" borderId="8" xfId="1" applyNumberFormat="1" applyFont="1" applyBorder="1" applyAlignment="1">
      <alignment horizontal="right"/>
    </xf>
    <xf numFmtId="166" fontId="6" fillId="0" borderId="4" xfId="1" applyFont="1" applyBorder="1"/>
    <xf numFmtId="164" fontId="1" fillId="0" borderId="2" xfId="1" applyNumberFormat="1" applyFill="1" applyBorder="1" applyAlignment="1">
      <alignment horizontal="center"/>
    </xf>
    <xf numFmtId="171" fontId="1" fillId="2" borderId="1" xfId="1" applyNumberFormat="1" applyFill="1" applyBorder="1" applyAlignment="1">
      <alignment horizontal="center" vertical="center"/>
    </xf>
    <xf numFmtId="171" fontId="1" fillId="2" borderId="1" xfId="1" applyNumberFormat="1" applyFill="1" applyBorder="1" applyAlignment="1">
      <alignment horizontal="left"/>
    </xf>
    <xf numFmtId="167" fontId="15" fillId="2" borderId="0" xfId="1" applyNumberFormat="1" applyFont="1" applyFill="1"/>
    <xf numFmtId="167" fontId="21" fillId="0" borderId="0" xfId="1" applyNumberFormat="1" applyFont="1" applyAlignment="1">
      <alignment horizontal="right"/>
    </xf>
    <xf numFmtId="164" fontId="21" fillId="0" borderId="0" xfId="1" applyNumberFormat="1" applyFont="1" applyAlignment="1">
      <alignment horizontal="center"/>
    </xf>
    <xf numFmtId="169" fontId="21" fillId="0" borderId="0" xfId="1" applyNumberFormat="1" applyFont="1" applyAlignment="1">
      <alignment horizontal="center"/>
    </xf>
    <xf numFmtId="166" fontId="21" fillId="0" borderId="9" xfId="1" applyFont="1" applyFill="1" applyBorder="1" applyAlignment="1">
      <alignment horizontal="center" vertical="center"/>
    </xf>
    <xf numFmtId="166" fontId="6" fillId="0" borderId="2" xfId="1" applyFont="1" applyFill="1" applyBorder="1" applyAlignment="1">
      <alignment wrapText="1"/>
    </xf>
    <xf numFmtId="166" fontId="6" fillId="0" borderId="9" xfId="1" applyFont="1" applyBorder="1" applyAlignment="1">
      <alignment horizontal="center" vertical="center"/>
    </xf>
    <xf numFmtId="168" fontId="15" fillId="0" borderId="9" xfId="1" applyNumberFormat="1" applyFont="1" applyFill="1" applyBorder="1" applyAlignment="1">
      <alignment vertical="center"/>
    </xf>
    <xf numFmtId="169" fontId="1" fillId="0" borderId="2" xfId="1" applyNumberFormat="1" applyBorder="1" applyAlignment="1">
      <alignment vertical="center"/>
    </xf>
    <xf numFmtId="171" fontId="1" fillId="2" borderId="1" xfId="1" applyNumberFormat="1" applyFill="1" applyBorder="1" applyAlignment="1">
      <alignment horizontal="left" vertical="center"/>
    </xf>
    <xf numFmtId="164" fontId="1" fillId="3" borderId="2" xfId="1" applyNumberFormat="1" applyFill="1" applyBorder="1" applyAlignment="1">
      <alignment vertical="center"/>
    </xf>
    <xf numFmtId="164" fontId="23" fillId="0" borderId="3" xfId="1" applyNumberFormat="1" applyFont="1" applyFill="1" applyBorder="1" applyAlignment="1">
      <alignment horizontal="center"/>
    </xf>
    <xf numFmtId="168" fontId="15" fillId="0" borderId="9" xfId="1" applyNumberFormat="1" applyFont="1" applyFill="1" applyBorder="1"/>
    <xf numFmtId="164" fontId="1" fillId="3" borderId="2" xfId="1" applyNumberFormat="1" applyFill="1" applyBorder="1"/>
    <xf numFmtId="164" fontId="6" fillId="0" borderId="9" xfId="1" applyNumberFormat="1" applyFont="1" applyBorder="1" applyAlignment="1">
      <alignment horizontal="center"/>
    </xf>
    <xf numFmtId="167" fontId="6" fillId="0" borderId="2" xfId="1" applyNumberFormat="1" applyFont="1" applyBorder="1" applyAlignment="1">
      <alignment horizontal="right" vertical="center"/>
    </xf>
    <xf numFmtId="166" fontId="6" fillId="0" borderId="9" xfId="1" applyFont="1" applyBorder="1" applyAlignment="1">
      <alignment horizontal="center"/>
    </xf>
    <xf numFmtId="167" fontId="6" fillId="0" borderId="2" xfId="1" applyNumberFormat="1" applyFont="1" applyFill="1" applyBorder="1" applyAlignment="1">
      <alignment horizontal="right" vertical="center"/>
    </xf>
    <xf numFmtId="164" fontId="6" fillId="2" borderId="7" xfId="1" applyNumberFormat="1" applyFont="1" applyFill="1" applyBorder="1" applyAlignment="1">
      <alignment horizontal="center" vertical="center"/>
    </xf>
    <xf numFmtId="166" fontId="1" fillId="0" borderId="9" xfId="1" applyFill="1" applyBorder="1" applyAlignment="1">
      <alignment horizontal="center"/>
    </xf>
    <xf numFmtId="164" fontId="23" fillId="0" borderId="9" xfId="1" applyNumberFormat="1" applyFont="1" applyFill="1" applyBorder="1" applyAlignment="1">
      <alignment horizontal="center"/>
    </xf>
    <xf numFmtId="166" fontId="6" fillId="0" borderId="2" xfId="1" applyFont="1" applyFill="1" applyBorder="1"/>
    <xf numFmtId="166" fontId="24" fillId="0" borderId="9" xfId="1" applyFont="1" applyBorder="1" applyAlignment="1">
      <alignment horizontal="center" vertical="center"/>
    </xf>
    <xf numFmtId="166" fontId="24" fillId="0" borderId="2" xfId="1" applyFont="1" applyBorder="1" applyAlignment="1">
      <alignment horizontal="center" vertical="center"/>
    </xf>
    <xf numFmtId="166" fontId="1" fillId="0" borderId="4" xfId="1" applyFill="1" applyBorder="1"/>
    <xf numFmtId="166" fontId="6" fillId="0" borderId="9" xfId="1" applyFont="1" applyFill="1" applyBorder="1"/>
    <xf numFmtId="166" fontId="1" fillId="0" borderId="9" xfId="1" applyBorder="1"/>
    <xf numFmtId="165" fontId="23" fillId="0" borderId="9" xfId="1" applyNumberFormat="1" applyFont="1" applyFill="1" applyBorder="1" applyAlignment="1">
      <alignment horizontal="right"/>
    </xf>
    <xf numFmtId="169" fontId="25" fillId="0" borderId="2" xfId="1" applyNumberFormat="1" applyFont="1" applyFill="1" applyBorder="1" applyAlignment="1">
      <alignment vertical="center" wrapText="1"/>
    </xf>
    <xf numFmtId="164" fontId="1" fillId="0" borderId="2" xfId="1" applyNumberFormat="1" applyFill="1" applyBorder="1"/>
    <xf numFmtId="164" fontId="1" fillId="0" borderId="3" xfId="1" applyNumberFormat="1" applyFill="1" applyBorder="1"/>
    <xf numFmtId="166" fontId="26" fillId="2" borderId="0" xfId="1" applyFont="1" applyFill="1" applyBorder="1"/>
    <xf numFmtId="49" fontId="27" fillId="2" borderId="0" xfId="1" applyNumberFormat="1" applyFont="1" applyFill="1" applyBorder="1" applyAlignment="1">
      <alignment horizontal="right"/>
    </xf>
    <xf numFmtId="168" fontId="28" fillId="2" borderId="0" xfId="1" applyNumberFormat="1" applyFont="1" applyFill="1" applyBorder="1" applyAlignment="1">
      <alignment horizontal="right"/>
    </xf>
    <xf numFmtId="49" fontId="29" fillId="2" borderId="0" xfId="1" applyNumberFormat="1" applyFont="1" applyFill="1" applyBorder="1" applyAlignment="1">
      <alignment horizontal="right"/>
    </xf>
    <xf numFmtId="170" fontId="28" fillId="2" borderId="0" xfId="1" applyNumberFormat="1" applyFont="1" applyFill="1" applyBorder="1" applyAlignment="1">
      <alignment horizontal="right"/>
    </xf>
    <xf numFmtId="169" fontId="1" fillId="2" borderId="0" xfId="1" applyNumberFormat="1" applyFill="1" applyBorder="1"/>
    <xf numFmtId="166" fontId="26" fillId="2" borderId="0" xfId="1" applyFont="1" applyFill="1" applyBorder="1" applyAlignment="1"/>
    <xf numFmtId="167" fontId="26" fillId="3" borderId="2" xfId="1" applyNumberFormat="1" applyFont="1" applyFill="1" applyBorder="1" applyAlignment="1">
      <alignment horizontal="center"/>
    </xf>
    <xf numFmtId="169" fontId="22" fillId="3" borderId="2" xfId="1" applyNumberFormat="1" applyFont="1" applyFill="1" applyBorder="1"/>
    <xf numFmtId="166" fontId="30" fillId="2" borderId="0" xfId="1" applyFont="1" applyFill="1" applyBorder="1"/>
    <xf numFmtId="172" fontId="10" fillId="2" borderId="0" xfId="1" applyNumberFormat="1" applyFont="1" applyFill="1" applyBorder="1" applyAlignment="1">
      <alignment horizontal="right"/>
    </xf>
    <xf numFmtId="172" fontId="10" fillId="2" borderId="0" xfId="1" applyNumberFormat="1" applyFont="1" applyFill="1" applyBorder="1"/>
    <xf numFmtId="164" fontId="22" fillId="3" borderId="2" xfId="1" applyNumberFormat="1" applyFont="1" applyFill="1" applyBorder="1"/>
    <xf numFmtId="164" fontId="22" fillId="0" borderId="0" xfId="1" applyNumberFormat="1" applyFont="1" applyFill="1" applyBorder="1"/>
    <xf numFmtId="169" fontId="10" fillId="2" borderId="0" xfId="1" applyNumberFormat="1" applyFont="1" applyFill="1" applyBorder="1"/>
    <xf numFmtId="166" fontId="26" fillId="2" borderId="0" xfId="1" applyFont="1" applyFill="1" applyBorder="1" applyAlignment="1">
      <alignment horizontal="center"/>
    </xf>
    <xf numFmtId="167" fontId="8" fillId="2" borderId="0" xfId="1" applyNumberFormat="1" applyFont="1" applyFill="1" applyBorder="1"/>
    <xf numFmtId="169" fontId="31" fillId="3" borderId="2" xfId="1" applyNumberFormat="1" applyFont="1" applyFill="1" applyBorder="1" applyAlignment="1">
      <alignment vertical="top" wrapText="1"/>
    </xf>
    <xf numFmtId="164" fontId="10" fillId="2" borderId="0" xfId="1" applyNumberFormat="1" applyFont="1" applyFill="1" applyBorder="1"/>
    <xf numFmtId="166" fontId="13" fillId="2" borderId="0" xfId="1" applyFont="1" applyFill="1" applyBorder="1" applyAlignment="1"/>
    <xf numFmtId="167" fontId="23" fillId="3" borderId="2" xfId="1" applyNumberFormat="1" applyFont="1" applyFill="1" applyBorder="1" applyAlignment="1">
      <alignment horizontal="center"/>
    </xf>
    <xf numFmtId="169" fontId="1" fillId="3" borderId="2" xfId="1" applyNumberFormat="1" applyFill="1" applyBorder="1"/>
    <xf numFmtId="168" fontId="21" fillId="2" borderId="0" xfId="1" applyNumberFormat="1" applyFont="1" applyFill="1" applyBorder="1"/>
    <xf numFmtId="164" fontId="15" fillId="2" borderId="0" xfId="1" applyNumberFormat="1" applyFont="1" applyFill="1" applyBorder="1"/>
    <xf numFmtId="166" fontId="1" fillId="2" borderId="0" xfId="1" applyFill="1" applyBorder="1" applyAlignment="1">
      <alignment horizontal="right"/>
    </xf>
    <xf numFmtId="166" fontId="23" fillId="2" borderId="0" xfId="1" applyFont="1" applyFill="1" applyBorder="1"/>
    <xf numFmtId="168" fontId="1" fillId="2" borderId="0" xfId="1" applyNumberFormat="1" applyFill="1" applyBorder="1"/>
    <xf numFmtId="170" fontId="1" fillId="2" borderId="0" xfId="1" applyNumberFormat="1" applyFill="1" applyBorder="1"/>
    <xf numFmtId="166" fontId="6" fillId="2" borderId="0" xfId="1" applyFont="1" applyFill="1" applyBorder="1"/>
    <xf numFmtId="166" fontId="6" fillId="2" borderId="0" xfId="1" applyFont="1" applyFill="1" applyBorder="1" applyAlignment="1"/>
    <xf numFmtId="166" fontId="6" fillId="3" borderId="2" xfId="1" applyFont="1" applyFill="1" applyBorder="1" applyAlignment="1">
      <alignment horizontal="left"/>
    </xf>
    <xf numFmtId="170" fontId="6" fillId="2" borderId="0" xfId="1" applyNumberFormat="1" applyFont="1" applyFill="1" applyBorder="1"/>
    <xf numFmtId="165" fontId="23" fillId="2" borderId="0" xfId="1" applyNumberFormat="1" applyFont="1" applyFill="1" applyBorder="1"/>
    <xf numFmtId="166" fontId="23" fillId="2" borderId="0" xfId="1" applyFont="1" applyFill="1"/>
    <xf numFmtId="166" fontId="1" fillId="0" borderId="0" xfId="1" applyFill="1" applyBorder="1"/>
    <xf numFmtId="166" fontId="1" fillId="0" borderId="0" xfId="1" applyFill="1"/>
    <xf numFmtId="165" fontId="23" fillId="0" borderId="0" xfId="1" applyNumberFormat="1" applyFont="1" applyFill="1"/>
    <xf numFmtId="166" fontId="23" fillId="0" borderId="0" xfId="1" applyFont="1"/>
    <xf numFmtId="168" fontId="1" fillId="0" borderId="0" xfId="1" applyNumberFormat="1"/>
    <xf numFmtId="170" fontId="1" fillId="0" borderId="0" xfId="1" applyNumberFormat="1" applyFill="1" applyBorder="1"/>
    <xf numFmtId="166" fontId="1" fillId="0" borderId="0" xfId="1" applyAlignment="1">
      <alignment horizontal="right"/>
    </xf>
    <xf numFmtId="166" fontId="23" fillId="0" borderId="0" xfId="1" applyFont="1" applyFill="1"/>
    <xf numFmtId="166" fontId="1" fillId="0" borderId="0" xfId="1" applyBorder="1"/>
    <xf numFmtId="0" fontId="0" fillId="2" borderId="0" xfId="0" applyFill="1" applyBorder="1"/>
    <xf numFmtId="166" fontId="9" fillId="2" borderId="1" xfId="1" applyFont="1" applyFill="1" applyBorder="1" applyAlignment="1">
      <alignment horizontal="left" vertical="center" wrapText="1"/>
    </xf>
    <xf numFmtId="166" fontId="11" fillId="3" borderId="2" xfId="1" applyFont="1" applyFill="1" applyBorder="1" applyAlignment="1">
      <alignment horizontal="center" vertical="center" wrapText="1"/>
    </xf>
    <xf numFmtId="166" fontId="1" fillId="0" borderId="4" xfId="1" applyFill="1" applyBorder="1" applyAlignment="1">
      <alignment horizontal="center" vertical="center" wrapText="1"/>
    </xf>
    <xf numFmtId="166" fontId="26" fillId="3" borderId="3" xfId="1" applyFont="1" applyFill="1" applyBorder="1" applyAlignment="1">
      <alignment horizontal="center"/>
    </xf>
    <xf numFmtId="0" fontId="0" fillId="2" borderId="7" xfId="0" applyFill="1" applyBorder="1"/>
    <xf numFmtId="167" fontId="26" fillId="3" borderId="10" xfId="1" applyNumberFormat="1" applyFont="1" applyFill="1" applyBorder="1" applyAlignment="1">
      <alignment horizontal="center"/>
    </xf>
    <xf numFmtId="166" fontId="13" fillId="3" borderId="3" xfId="1" applyFont="1" applyFill="1" applyBorder="1" applyAlignment="1">
      <alignment horizontal="center"/>
    </xf>
    <xf numFmtId="164" fontId="6" fillId="3" borderId="2" xfId="1" applyNumberFormat="1" applyFont="1" applyFill="1" applyBorder="1" applyAlignment="1">
      <alignment horizontal="left"/>
    </xf>
    <xf numFmtId="0" fontId="0" fillId="0" borderId="0" xfId="0" applyFill="1" applyBorder="1"/>
    <xf numFmtId="166" fontId="6" fillId="2" borderId="0" xfId="1" applyFont="1" applyFill="1"/>
    <xf numFmtId="168" fontId="1" fillId="2" borderId="0" xfId="1" applyNumberFormat="1" applyFill="1"/>
    <xf numFmtId="166" fontId="32" fillId="2" borderId="0" xfId="1" applyFont="1" applyFill="1" applyBorder="1" applyAlignment="1">
      <alignment horizontal="center" vertical="center" wrapText="1"/>
    </xf>
    <xf numFmtId="166" fontId="33" fillId="2" borderId="0" xfId="1" applyFont="1" applyFill="1" applyBorder="1" applyAlignment="1">
      <alignment wrapText="1"/>
    </xf>
    <xf numFmtId="166" fontId="8" fillId="2" borderId="0" xfId="1" applyFont="1" applyFill="1" applyBorder="1" applyAlignment="1"/>
    <xf numFmtId="166" fontId="6" fillId="2" borderId="1" xfId="1" applyFont="1" applyFill="1" applyBorder="1"/>
    <xf numFmtId="165" fontId="10" fillId="2" borderId="1" xfId="1" applyNumberFormat="1" applyFont="1" applyFill="1" applyBorder="1" applyAlignment="1">
      <alignment horizontal="right" vertical="center"/>
    </xf>
    <xf numFmtId="166" fontId="12" fillId="0" borderId="3" xfId="1" applyFont="1" applyFill="1" applyBorder="1" applyAlignment="1">
      <alignment horizontal="center" vertical="center" textRotation="90" wrapText="1"/>
    </xf>
    <xf numFmtId="166" fontId="35" fillId="0" borderId="3" xfId="1" applyFont="1" applyFill="1" applyBorder="1" applyAlignment="1">
      <alignment horizontal="center" vertical="center" textRotation="90" wrapText="1"/>
    </xf>
    <xf numFmtId="166" fontId="35" fillId="0" borderId="2" xfId="1" applyFont="1" applyFill="1" applyBorder="1" applyAlignment="1">
      <alignment horizontal="center" vertical="center" textRotation="90" wrapText="1"/>
    </xf>
    <xf numFmtId="166" fontId="18" fillId="3" borderId="2" xfId="1" applyFont="1" applyFill="1" applyBorder="1" applyAlignment="1">
      <alignment horizontal="center" vertical="center" textRotation="90" wrapText="1"/>
    </xf>
    <xf numFmtId="166" fontId="20" fillId="0" borderId="2" xfId="1" applyFont="1" applyBorder="1" applyAlignment="1">
      <alignment horizontal="center"/>
    </xf>
    <xf numFmtId="166" fontId="21" fillId="0" borderId="2" xfId="1" applyFont="1" applyBorder="1" applyAlignment="1">
      <alignment horizontal="center"/>
    </xf>
    <xf numFmtId="166" fontId="6" fillId="0" borderId="7" xfId="1" applyFont="1" applyFill="1" applyBorder="1" applyAlignment="1">
      <alignment horizontal="center"/>
    </xf>
    <xf numFmtId="166" fontId="22" fillId="0" borderId="3" xfId="1" applyFont="1" applyFill="1" applyBorder="1"/>
    <xf numFmtId="166" fontId="1" fillId="2" borderId="9" xfId="1" applyFill="1" applyBorder="1" applyAlignment="1">
      <alignment horizontal="center" vertical="center"/>
    </xf>
    <xf numFmtId="166" fontId="1" fillId="0" borderId="5" xfId="1" applyFill="1" applyBorder="1" applyAlignment="1">
      <alignment horizontal="center"/>
    </xf>
    <xf numFmtId="167" fontId="38" fillId="0" borderId="2" xfId="1" applyNumberFormat="1" applyFont="1" applyFill="1" applyBorder="1" applyAlignment="1">
      <alignment horizontal="right" vertical="center" wrapText="1"/>
    </xf>
    <xf numFmtId="164" fontId="38" fillId="0" borderId="2" xfId="1" applyNumberFormat="1" applyFont="1" applyFill="1" applyBorder="1" applyAlignment="1">
      <alignment horizontal="center" vertical="center" wrapText="1"/>
    </xf>
    <xf numFmtId="168" fontId="16" fillId="0" borderId="2" xfId="1" applyNumberFormat="1" applyFont="1" applyFill="1" applyBorder="1"/>
    <xf numFmtId="169" fontId="1" fillId="0" borderId="9" xfId="1" applyNumberFormat="1" applyFont="1" applyFill="1" applyBorder="1"/>
    <xf numFmtId="168" fontId="16" fillId="0" borderId="2" xfId="1" applyNumberFormat="1" applyFont="1" applyFill="1" applyBorder="1" applyAlignment="1">
      <alignment vertical="center"/>
    </xf>
    <xf numFmtId="171" fontId="1" fillId="0" borderId="7" xfId="1" applyNumberFormat="1" applyFill="1" applyBorder="1" applyAlignment="1">
      <alignment horizontal="right" vertical="center"/>
    </xf>
    <xf numFmtId="171" fontId="1" fillId="2" borderId="7" xfId="1" applyNumberFormat="1" applyFill="1" applyBorder="1" applyAlignment="1">
      <alignment horizontal="left" vertical="center"/>
    </xf>
    <xf numFmtId="164" fontId="6" fillId="3" borderId="2" xfId="1" applyNumberFormat="1" applyFont="1" applyFill="1" applyBorder="1"/>
    <xf numFmtId="166" fontId="1" fillId="3" borderId="2" xfId="1" applyFill="1" applyBorder="1"/>
    <xf numFmtId="166" fontId="1" fillId="0" borderId="2" xfId="1" applyBorder="1" applyAlignment="1">
      <alignment horizontal="center"/>
    </xf>
    <xf numFmtId="169" fontId="1" fillId="0" borderId="2" xfId="1" applyNumberFormat="1" applyFont="1" applyFill="1" applyBorder="1"/>
    <xf numFmtId="164" fontId="23" fillId="0" borderId="2" xfId="1" applyNumberFormat="1" applyFont="1" applyFill="1" applyBorder="1" applyAlignment="1">
      <alignment horizontal="center" vertical="center"/>
    </xf>
    <xf numFmtId="166" fontId="1" fillId="0" borderId="2" xfId="1" applyFill="1" applyBorder="1" applyAlignment="1">
      <alignment horizontal="center" vertical="center"/>
    </xf>
    <xf numFmtId="164" fontId="38" fillId="0" borderId="2" xfId="1" applyNumberFormat="1" applyFont="1" applyFill="1" applyBorder="1" applyAlignment="1">
      <alignment horizontal="center" vertical="center"/>
    </xf>
    <xf numFmtId="166" fontId="1" fillId="0" borderId="2" xfId="1" applyBorder="1" applyAlignment="1">
      <alignment horizontal="center" vertical="center"/>
    </xf>
    <xf numFmtId="166" fontId="22" fillId="0" borderId="3" xfId="1" applyFont="1" applyBorder="1"/>
    <xf numFmtId="164" fontId="1" fillId="0" borderId="2" xfId="1" applyNumberFormat="1" applyFill="1" applyBorder="1" applyAlignment="1">
      <alignment horizontal="center" vertical="center"/>
    </xf>
    <xf numFmtId="164" fontId="6" fillId="0" borderId="2" xfId="1" applyNumberFormat="1" applyFont="1" applyFill="1" applyBorder="1" applyAlignment="1">
      <alignment horizontal="center" vertical="center"/>
    </xf>
    <xf numFmtId="166" fontId="1" fillId="0" borderId="2" xfId="1" applyBorder="1"/>
    <xf numFmtId="166" fontId="6" fillId="0" borderId="3" xfId="1" applyFont="1" applyFill="1" applyBorder="1"/>
    <xf numFmtId="166" fontId="22" fillId="0" borderId="11" xfId="1" applyFont="1" applyFill="1" applyBorder="1"/>
    <xf numFmtId="164" fontId="6" fillId="0" borderId="5" xfId="1" applyNumberFormat="1" applyFont="1" applyFill="1" applyBorder="1" applyAlignment="1">
      <alignment horizontal="center" vertical="center"/>
    </xf>
    <xf numFmtId="167" fontId="38" fillId="0" borderId="9" xfId="1" applyNumberFormat="1" applyFont="1" applyFill="1" applyBorder="1" applyAlignment="1">
      <alignment horizontal="right" vertical="center" wrapText="1"/>
    </xf>
    <xf numFmtId="164" fontId="6" fillId="0" borderId="5" xfId="1" applyNumberFormat="1" applyFont="1" applyBorder="1" applyAlignment="1">
      <alignment horizontal="center"/>
    </xf>
    <xf numFmtId="164" fontId="22" fillId="0" borderId="2" xfId="1" applyNumberFormat="1" applyFont="1" applyBorder="1" applyAlignment="1">
      <alignment horizontal="center"/>
    </xf>
    <xf numFmtId="166" fontId="6" fillId="0" borderId="5" xfId="1" applyFont="1" applyBorder="1"/>
    <xf numFmtId="166" fontId="1" fillId="0" borderId="2" xfId="1" applyFill="1" applyBorder="1"/>
    <xf numFmtId="164" fontId="1" fillId="0" borderId="5" xfId="1" applyNumberFormat="1" applyFill="1" applyBorder="1" applyAlignment="1">
      <alignment horizontal="center"/>
    </xf>
    <xf numFmtId="166" fontId="1" fillId="0" borderId="5" xfId="1" applyBorder="1" applyAlignment="1">
      <alignment horizontal="center"/>
    </xf>
    <xf numFmtId="164" fontId="22" fillId="0" borderId="5" xfId="1" applyNumberFormat="1" applyFont="1" applyBorder="1" applyAlignment="1">
      <alignment horizontal="center"/>
    </xf>
    <xf numFmtId="166" fontId="6" fillId="0" borderId="3" xfId="1" applyFont="1" applyBorder="1"/>
    <xf numFmtId="166" fontId="6" fillId="0" borderId="5" xfId="1" applyFont="1" applyBorder="1" applyAlignment="1">
      <alignment horizontal="center"/>
    </xf>
    <xf numFmtId="166" fontId="6" fillId="0" borderId="5" xfId="1" applyFont="1" applyFill="1" applyBorder="1" applyAlignment="1">
      <alignment horizontal="center"/>
    </xf>
    <xf numFmtId="164" fontId="6" fillId="0" borderId="5" xfId="1" applyNumberFormat="1" applyFont="1" applyFill="1" applyBorder="1" applyAlignment="1">
      <alignment horizontal="center"/>
    </xf>
    <xf numFmtId="164" fontId="6" fillId="0" borderId="2" xfId="1" applyNumberFormat="1" applyFont="1" applyFill="1" applyBorder="1" applyAlignment="1">
      <alignment horizontal="center"/>
    </xf>
    <xf numFmtId="166" fontId="22" fillId="0" borderId="12" xfId="1" applyFont="1" applyFill="1" applyBorder="1"/>
    <xf numFmtId="166" fontId="1" fillId="0" borderId="13" xfId="1" applyFill="1" applyBorder="1" applyAlignment="1">
      <alignment horizontal="center"/>
    </xf>
    <xf numFmtId="164" fontId="6" fillId="0" borderId="14" xfId="1" applyNumberFormat="1" applyFont="1" applyFill="1" applyBorder="1" applyAlignment="1">
      <alignment horizontal="center" vertical="center"/>
    </xf>
    <xf numFmtId="166" fontId="22" fillId="0" borderId="12" xfId="1" applyFont="1" applyBorder="1"/>
    <xf numFmtId="164" fontId="6" fillId="0" borderId="13" xfId="1" applyNumberFormat="1" applyFont="1" applyBorder="1" applyAlignment="1">
      <alignment horizontal="center"/>
    </xf>
    <xf numFmtId="164" fontId="6" fillId="0" borderId="10" xfId="1" applyNumberFormat="1" applyFont="1" applyBorder="1" applyAlignment="1">
      <alignment horizontal="center"/>
    </xf>
    <xf numFmtId="164" fontId="6" fillId="0" borderId="2" xfId="1" applyNumberFormat="1" applyFont="1" applyFill="1" applyBorder="1" applyAlignment="1">
      <alignment horizontal="center" vertical="center" wrapText="1"/>
    </xf>
    <xf numFmtId="164" fontId="6" fillId="0" borderId="4" xfId="1" applyNumberFormat="1" applyFont="1" applyFill="1" applyBorder="1" applyAlignment="1">
      <alignment horizontal="center" vertical="center"/>
    </xf>
    <xf numFmtId="164" fontId="6" fillId="0" borderId="9" xfId="1" applyNumberFormat="1" applyFont="1" applyFill="1" applyBorder="1" applyAlignment="1">
      <alignment horizontal="center" vertical="center"/>
    </xf>
    <xf numFmtId="169" fontId="1" fillId="0" borderId="2" xfId="1" applyNumberFormat="1" applyFill="1" applyBorder="1" applyAlignment="1">
      <alignment vertical="center" wrapText="1"/>
    </xf>
    <xf numFmtId="164" fontId="22" fillId="0" borderId="2" xfId="1" applyNumberFormat="1" applyFont="1" applyFill="1" applyBorder="1" applyAlignment="1">
      <alignment horizontal="center"/>
    </xf>
    <xf numFmtId="166" fontId="22" fillId="0" borderId="15" xfId="1" applyFont="1" applyFill="1" applyBorder="1"/>
    <xf numFmtId="164" fontId="1" fillId="0" borderId="8" xfId="1" applyNumberFormat="1" applyFill="1" applyBorder="1" applyAlignment="1">
      <alignment horizontal="center" vertical="center"/>
    </xf>
    <xf numFmtId="164" fontId="6" fillId="0" borderId="8" xfId="1" applyNumberFormat="1" applyFont="1" applyFill="1" applyBorder="1" applyAlignment="1">
      <alignment horizontal="center" vertical="center"/>
    </xf>
    <xf numFmtId="166" fontId="1" fillId="0" borderId="0" xfId="1" applyFill="1" applyBorder="1" applyAlignment="1">
      <alignment horizontal="center"/>
    </xf>
    <xf numFmtId="164" fontId="6" fillId="0" borderId="0" xfId="1" applyNumberFormat="1" applyFont="1" applyBorder="1" applyAlignment="1">
      <alignment horizontal="center"/>
    </xf>
    <xf numFmtId="164" fontId="38" fillId="0" borderId="2" xfId="1" applyNumberFormat="1" applyFont="1" applyFill="1" applyBorder="1" applyAlignment="1">
      <alignment horizontal="center" vertical="top" wrapText="1"/>
    </xf>
    <xf numFmtId="166" fontId="22" fillId="2" borderId="3" xfId="1" applyFont="1" applyFill="1" applyBorder="1"/>
    <xf numFmtId="171" fontId="1" fillId="0" borderId="7" xfId="1" applyNumberFormat="1" applyFill="1" applyBorder="1" applyAlignment="1">
      <alignment horizontal="center" vertical="center"/>
    </xf>
    <xf numFmtId="166" fontId="8" fillId="2" borderId="5" xfId="1" applyFont="1" applyFill="1" applyBorder="1" applyAlignment="1"/>
    <xf numFmtId="166" fontId="6" fillId="2" borderId="3" xfId="1" applyFont="1" applyFill="1" applyBorder="1" applyAlignment="1">
      <alignment horizontal="left" vertical="center"/>
    </xf>
    <xf numFmtId="167" fontId="6" fillId="2" borderId="2" xfId="1" applyNumberFormat="1" applyFont="1" applyFill="1" applyBorder="1" applyAlignment="1">
      <alignment horizontal="right" vertical="center" wrapText="1"/>
    </xf>
    <xf numFmtId="171" fontId="6" fillId="0" borderId="7" xfId="1" applyNumberFormat="1" applyFont="1" applyFill="1" applyBorder="1" applyAlignment="1">
      <alignment horizontal="center" vertical="center"/>
    </xf>
    <xf numFmtId="49" fontId="6" fillId="0" borderId="2" xfId="1" applyNumberFormat="1" applyFont="1" applyBorder="1" applyAlignment="1">
      <alignment vertical="center" wrapText="1"/>
    </xf>
    <xf numFmtId="166" fontId="20" fillId="0" borderId="2" xfId="1" applyFont="1" applyFill="1" applyBorder="1" applyAlignment="1">
      <alignment horizontal="center"/>
    </xf>
    <xf numFmtId="165" fontId="38" fillId="0" borderId="2" xfId="1" applyNumberFormat="1" applyFont="1" applyFill="1" applyBorder="1" applyAlignment="1">
      <alignment horizontal="right" vertical="center" wrapText="1"/>
    </xf>
    <xf numFmtId="164" fontId="38" fillId="0" borderId="2" xfId="1" applyNumberFormat="1" applyFont="1" applyFill="1" applyBorder="1" applyAlignment="1">
      <alignment horizontal="right" vertical="center" wrapText="1"/>
    </xf>
    <xf numFmtId="171" fontId="1" fillId="2" borderId="7" xfId="1" applyNumberFormat="1" applyFill="1" applyBorder="1" applyAlignment="1">
      <alignment horizontal="right"/>
    </xf>
    <xf numFmtId="164" fontId="6" fillId="0" borderId="2" xfId="1" applyNumberFormat="1" applyFont="1" applyFill="1" applyBorder="1"/>
    <xf numFmtId="164" fontId="6" fillId="0" borderId="7" xfId="1" applyNumberFormat="1" applyFont="1" applyFill="1" applyBorder="1"/>
    <xf numFmtId="166" fontId="13" fillId="2" borderId="0" xfId="1" applyFont="1" applyFill="1" applyBorder="1"/>
    <xf numFmtId="167" fontId="38" fillId="2" borderId="0" xfId="1" applyNumberFormat="1" applyFont="1" applyFill="1" applyBorder="1" applyAlignment="1">
      <alignment horizontal="right" vertical="top"/>
    </xf>
    <xf numFmtId="168" fontId="16" fillId="2" borderId="0" xfId="1" applyNumberFormat="1" applyFont="1" applyFill="1"/>
    <xf numFmtId="166" fontId="26" fillId="2" borderId="0" xfId="1" applyFont="1" applyFill="1" applyBorder="1" applyAlignment="1">
      <alignment horizontal="right"/>
    </xf>
    <xf numFmtId="168" fontId="26" fillId="2" borderId="0" xfId="1" applyNumberFormat="1" applyFont="1" applyFill="1"/>
    <xf numFmtId="170" fontId="26" fillId="2" borderId="0" xfId="1" applyNumberFormat="1" applyFont="1" applyFill="1"/>
    <xf numFmtId="166" fontId="8" fillId="2" borderId="0" xfId="1" applyFont="1" applyFill="1" applyBorder="1"/>
    <xf numFmtId="169" fontId="6" fillId="0" borderId="0" xfId="1" applyNumberFormat="1" applyFont="1" applyFill="1" applyBorder="1"/>
    <xf numFmtId="166" fontId="26" fillId="0" borderId="0" xfId="1" applyFont="1" applyBorder="1"/>
    <xf numFmtId="166" fontId="26" fillId="2" borderId="0" xfId="1" applyFont="1" applyFill="1"/>
    <xf numFmtId="166" fontId="13" fillId="2" borderId="0" xfId="1" applyFont="1" applyFill="1"/>
    <xf numFmtId="167" fontId="26" fillId="3" borderId="2" xfId="1" applyNumberFormat="1" applyFont="1" applyFill="1" applyBorder="1" applyAlignment="1">
      <alignment horizontal="right" vertical="center"/>
    </xf>
    <xf numFmtId="171" fontId="26" fillId="3" borderId="2" xfId="1" applyNumberFormat="1" applyFont="1" applyFill="1" applyBorder="1" applyAlignment="1">
      <alignment horizontal="right" vertical="center"/>
    </xf>
    <xf numFmtId="168" fontId="28" fillId="2" borderId="0" xfId="1" applyNumberFormat="1" applyFont="1" applyFill="1"/>
    <xf numFmtId="170" fontId="28" fillId="2" borderId="0" xfId="1" applyNumberFormat="1" applyFont="1" applyFill="1"/>
    <xf numFmtId="164" fontId="26" fillId="3" borderId="2" xfId="1" applyNumberFormat="1" applyFont="1" applyFill="1" applyBorder="1" applyAlignment="1">
      <alignment horizontal="right" vertical="center"/>
    </xf>
    <xf numFmtId="164" fontId="26" fillId="0" borderId="0" xfId="1" applyNumberFormat="1" applyFont="1" applyFill="1" applyBorder="1" applyAlignment="1">
      <alignment horizontal="right" vertical="center"/>
    </xf>
    <xf numFmtId="49" fontId="8" fillId="2" borderId="0" xfId="1" applyNumberFormat="1" applyFont="1" applyFill="1" applyAlignment="1">
      <alignment horizontal="right"/>
    </xf>
    <xf numFmtId="166" fontId="26" fillId="0" borderId="0" xfId="1" applyFont="1"/>
    <xf numFmtId="167" fontId="26" fillId="2" borderId="0" xfId="1" applyNumberFormat="1" applyFont="1" applyFill="1" applyBorder="1"/>
    <xf numFmtId="171" fontId="26" fillId="3" borderId="2" xfId="1" applyNumberFormat="1" applyFont="1" applyFill="1" applyBorder="1" applyAlignment="1">
      <alignment horizontal="right"/>
    </xf>
    <xf numFmtId="164" fontId="8" fillId="2" borderId="0" xfId="1" applyNumberFormat="1" applyFont="1" applyFill="1" applyBorder="1"/>
    <xf numFmtId="171" fontId="23" fillId="2" borderId="0" xfId="1" applyNumberFormat="1" applyFont="1" applyFill="1" applyBorder="1"/>
    <xf numFmtId="167" fontId="13" fillId="3" borderId="2" xfId="1" applyNumberFormat="1" applyFont="1" applyFill="1" applyBorder="1"/>
    <xf numFmtId="169" fontId="1" fillId="3" borderId="2" xfId="1" applyNumberFormat="1" applyFill="1" applyBorder="1" applyAlignment="1">
      <alignment horizontal="right"/>
    </xf>
    <xf numFmtId="168" fontId="15" fillId="2" borderId="0" xfId="1" applyNumberFormat="1" applyFont="1" applyFill="1"/>
    <xf numFmtId="164" fontId="15" fillId="2" borderId="0" xfId="1" applyNumberFormat="1" applyFont="1" applyFill="1"/>
    <xf numFmtId="164" fontId="1" fillId="2" borderId="0" xfId="1" applyNumberFormat="1" applyFill="1"/>
    <xf numFmtId="168" fontId="34" fillId="2" borderId="0" xfId="1" applyNumberFormat="1" applyFont="1" applyFill="1" applyBorder="1" applyAlignment="1">
      <alignment horizontal="right"/>
    </xf>
    <xf numFmtId="168" fontId="1" fillId="2" borderId="0" xfId="1" applyNumberFormat="1" applyFill="1" applyBorder="1" applyAlignment="1">
      <alignment horizontal="right"/>
    </xf>
    <xf numFmtId="169" fontId="1" fillId="2" borderId="0" xfId="1" applyNumberFormat="1" applyFill="1" applyBorder="1" applyAlignment="1">
      <alignment horizontal="right"/>
    </xf>
    <xf numFmtId="166" fontId="7" fillId="2" borderId="0" xfId="1" applyFont="1" applyFill="1" applyBorder="1"/>
    <xf numFmtId="166" fontId="6" fillId="2" borderId="0" xfId="1" applyFont="1" applyFill="1" applyAlignment="1">
      <alignment horizontal="right"/>
    </xf>
    <xf numFmtId="169" fontId="34" fillId="2" borderId="0" xfId="1" applyNumberFormat="1" applyFont="1" applyFill="1" applyBorder="1" applyAlignment="1">
      <alignment wrapText="1"/>
    </xf>
    <xf numFmtId="164" fontId="22" fillId="3" borderId="2" xfId="1" applyNumberFormat="1" applyFont="1" applyFill="1" applyBorder="1" applyAlignment="1">
      <alignment horizontal="left"/>
    </xf>
    <xf numFmtId="166" fontId="1" fillId="2" borderId="0" xfId="1" applyFill="1" applyBorder="1" applyAlignment="1">
      <alignment horizontal="left"/>
    </xf>
    <xf numFmtId="169" fontId="21" fillId="2" borderId="0" xfId="1" applyNumberFormat="1" applyFont="1" applyFill="1" applyBorder="1" applyAlignment="1">
      <alignment vertical="center"/>
    </xf>
    <xf numFmtId="166" fontId="21" fillId="2" borderId="0" xfId="1" applyFont="1" applyFill="1" applyBorder="1" applyAlignment="1">
      <alignment vertical="center"/>
    </xf>
    <xf numFmtId="166" fontId="21" fillId="0" borderId="0" xfId="1" applyFont="1" applyFill="1" applyBorder="1" applyAlignment="1">
      <alignment vertical="center"/>
    </xf>
    <xf numFmtId="166" fontId="6" fillId="2" borderId="0" xfId="1" applyFont="1" applyFill="1" applyBorder="1" applyAlignment="1">
      <alignment horizontal="center"/>
    </xf>
    <xf numFmtId="167" fontId="23" fillId="0" borderId="0" xfId="1" applyNumberFormat="1" applyFont="1" applyFill="1" applyBorder="1" applyAlignment="1">
      <alignment horizontal="right"/>
    </xf>
    <xf numFmtId="167" fontId="23" fillId="2" borderId="0" xfId="1" applyNumberFormat="1" applyFont="1" applyFill="1" applyBorder="1" applyAlignment="1">
      <alignment horizontal="left"/>
    </xf>
    <xf numFmtId="168" fontId="1" fillId="0" borderId="0" xfId="1" applyNumberFormat="1" applyFill="1" applyBorder="1"/>
    <xf numFmtId="166" fontId="1" fillId="2" borderId="0" xfId="1" applyFill="1" applyAlignment="1">
      <alignment horizontal="left"/>
    </xf>
    <xf numFmtId="166" fontId="6" fillId="0" borderId="0" xfId="1" applyFont="1" applyFill="1"/>
    <xf numFmtId="166" fontId="1" fillId="0" borderId="0" xfId="1" applyFill="1" applyBorder="1" applyAlignment="1"/>
    <xf numFmtId="167" fontId="23" fillId="2" borderId="0" xfId="1" applyNumberFormat="1" applyFont="1" applyFill="1" applyBorder="1" applyAlignment="1">
      <alignment horizontal="right"/>
    </xf>
    <xf numFmtId="166" fontId="1" fillId="2" borderId="0" xfId="1" applyFill="1" applyBorder="1" applyAlignment="1">
      <alignment horizontal="center"/>
    </xf>
    <xf numFmtId="166" fontId="6" fillId="2" borderId="2" xfId="1" applyFont="1" applyFill="1" applyBorder="1" applyAlignment="1">
      <alignment horizontal="center" vertical="center" wrapText="1"/>
    </xf>
    <xf numFmtId="166" fontId="6" fillId="0" borderId="9" xfId="1" applyFont="1" applyFill="1" applyBorder="1" applyAlignment="1">
      <alignment horizontal="center" vertical="center" wrapText="1"/>
    </xf>
    <xf numFmtId="166" fontId="6" fillId="2" borderId="0" xfId="1" applyFont="1" applyFill="1" applyBorder="1" applyAlignment="1">
      <alignment horizontal="center" vertical="center" wrapText="1"/>
    </xf>
    <xf numFmtId="166" fontId="6" fillId="0" borderId="2" xfId="1" applyFont="1" applyFill="1" applyBorder="1" applyAlignment="1">
      <alignment horizontal="center" vertical="center" wrapText="1"/>
    </xf>
    <xf numFmtId="166" fontId="6" fillId="2" borderId="0" xfId="1" applyFont="1" applyFill="1" applyBorder="1" applyAlignment="1">
      <alignment horizontal="center" wrapText="1"/>
    </xf>
    <xf numFmtId="49" fontId="23" fillId="0" borderId="0" xfId="1" applyNumberFormat="1" applyFont="1" applyBorder="1" applyAlignment="1">
      <alignment horizontal="right"/>
    </xf>
    <xf numFmtId="168" fontId="1" fillId="0" borderId="0" xfId="1" applyNumberFormat="1" applyBorder="1"/>
    <xf numFmtId="166" fontId="1" fillId="0" borderId="0" xfId="1" applyBorder="1" applyAlignment="1">
      <alignment horizontal="right" vertical="center"/>
    </xf>
    <xf numFmtId="167" fontId="23" fillId="0" borderId="0" xfId="1" applyNumberFormat="1" applyFont="1" applyBorder="1"/>
    <xf numFmtId="167" fontId="38" fillId="0" borderId="0" xfId="1" applyNumberFormat="1" applyFont="1" applyBorder="1" applyAlignment="1">
      <alignment horizontal="right" vertical="top" wrapText="1"/>
    </xf>
    <xf numFmtId="167" fontId="23" fillId="0" borderId="0" xfId="1" applyNumberFormat="1" applyFont="1" applyBorder="1" applyAlignment="1">
      <alignment horizontal="right"/>
    </xf>
    <xf numFmtId="166" fontId="6" fillId="0" borderId="0" xfId="1" applyFont="1"/>
    <xf numFmtId="49" fontId="27" fillId="0" borderId="0" xfId="1" applyNumberFormat="1" applyFont="1" applyBorder="1" applyAlignment="1">
      <alignment horizontal="right"/>
    </xf>
    <xf numFmtId="168" fontId="28" fillId="0" borderId="0" xfId="1" applyNumberFormat="1" applyFont="1" applyBorder="1" applyAlignment="1">
      <alignment horizontal="right"/>
    </xf>
    <xf numFmtId="49" fontId="29" fillId="0" borderId="0" xfId="1" applyNumberFormat="1" applyFont="1" applyBorder="1" applyAlignment="1">
      <alignment horizontal="right"/>
    </xf>
    <xf numFmtId="170" fontId="28" fillId="0" borderId="0" xfId="1" applyNumberFormat="1" applyFont="1" applyBorder="1" applyAlignment="1">
      <alignment horizontal="right"/>
    </xf>
    <xf numFmtId="167" fontId="27" fillId="0" borderId="0" xfId="1" applyNumberFormat="1" applyFont="1" applyBorder="1"/>
    <xf numFmtId="166" fontId="28" fillId="0" borderId="0" xfId="1" applyFont="1" applyBorder="1"/>
    <xf numFmtId="49" fontId="28" fillId="0" borderId="0" xfId="1" applyNumberFormat="1" applyFont="1" applyBorder="1" applyAlignment="1">
      <alignment horizontal="right" vertical="center"/>
    </xf>
    <xf numFmtId="166" fontId="34" fillId="3" borderId="2" xfId="1" applyFont="1" applyFill="1" applyBorder="1" applyAlignment="1">
      <alignment horizontal="center" wrapText="1"/>
    </xf>
    <xf numFmtId="166" fontId="1" fillId="0" borderId="7" xfId="1" applyFill="1" applyBorder="1" applyAlignment="1">
      <alignment horizontal="center" vertical="center" wrapText="1"/>
    </xf>
    <xf numFmtId="0" fontId="0" fillId="2" borderId="2" xfId="0" applyFill="1" applyBorder="1"/>
    <xf numFmtId="167" fontId="26" fillId="3" borderId="2" xfId="1" applyNumberFormat="1" applyFont="1" applyFill="1" applyBorder="1" applyAlignment="1">
      <alignment horizontal="center"/>
    </xf>
    <xf numFmtId="166" fontId="22" fillId="2" borderId="0" xfId="1" applyFont="1" applyFill="1" applyBorder="1" applyAlignment="1">
      <alignment horizontal="left" wrapText="1"/>
    </xf>
    <xf numFmtId="166" fontId="6" fillId="2" borderId="2" xfId="1" applyFont="1" applyFill="1" applyBorder="1" applyAlignment="1">
      <alignment horizontal="center" vertical="center"/>
    </xf>
    <xf numFmtId="166" fontId="6" fillId="2" borderId="2" xfId="1" applyFont="1" applyFill="1" applyBorder="1" applyAlignment="1">
      <alignment horizontal="center" vertical="center" wrapText="1"/>
    </xf>
    <xf numFmtId="166" fontId="6" fillId="2" borderId="2" xfId="1" applyFont="1" applyFill="1" applyBorder="1" applyAlignment="1">
      <alignment horizontal="center" wrapText="1"/>
    </xf>
    <xf numFmtId="166" fontId="22" fillId="0" borderId="9" xfId="1" applyFont="1" applyFill="1" applyBorder="1" applyAlignment="1">
      <alignment horizontal="left" vertical="center"/>
    </xf>
    <xf numFmtId="167" fontId="6" fillId="0" borderId="9" xfId="1" applyNumberFormat="1" applyFont="1" applyFill="1" applyBorder="1" applyAlignment="1">
      <alignment horizontal="right" vertical="center" wrapText="1"/>
    </xf>
    <xf numFmtId="49" fontId="6" fillId="0" borderId="9" xfId="1" applyNumberFormat="1" applyFont="1" applyFill="1" applyBorder="1" applyAlignment="1">
      <alignment horizontal="center"/>
    </xf>
    <xf numFmtId="166" fontId="22" fillId="0" borderId="2" xfId="1" applyFont="1" applyFill="1" applyBorder="1"/>
    <xf numFmtId="167" fontId="6" fillId="0" borderId="2" xfId="1" applyNumberFormat="1" applyFont="1" applyFill="1" applyBorder="1" applyAlignment="1">
      <alignment horizontal="right" vertical="center" wrapText="1"/>
    </xf>
    <xf numFmtId="49" fontId="6" fillId="0" borderId="2" xfId="1" applyNumberFormat="1" applyFont="1" applyFill="1" applyBorder="1" applyAlignment="1">
      <alignment horizontal="center"/>
    </xf>
  </cellXfs>
  <cellStyles count="6">
    <cellStyle name="Excel Built-in Normal" xfId="1" xr:uid="{167FC0A0-C6C5-42FF-B7B8-0B90CE20FC3F}"/>
    <cellStyle name="Heading" xfId="2" xr:uid="{E007E9A7-446B-420D-AB9D-9E88C35A15D9}"/>
    <cellStyle name="Heading1" xfId="3" xr:uid="{AEB40FCC-7FA4-4AEB-B12C-4908C6CE25C0}"/>
    <cellStyle name="Normální" xfId="0" builtinId="0" customBuiltin="1"/>
    <cellStyle name="Result" xfId="4" xr:uid="{01915FBD-31B6-4285-BEED-3D0F7A8FA020}"/>
    <cellStyle name="Result2" xfId="5" xr:uid="{40FBB39F-EBAE-40A2-8BC0-B64029022B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27000</xdr:colOff>
      <xdr:row>0</xdr:row>
      <xdr:rowOff>190080</xdr:rowOff>
    </xdr:from>
    <xdr:ext cx="302400" cy="294480"/>
    <xdr:sp macro="" textlink="">
      <xdr:nvSpPr>
        <xdr:cNvPr id="2" name="INCREDIINSERTIMAGE">
          <a:extLst>
            <a:ext uri="{FF2B5EF4-FFF2-40B4-BE49-F238E27FC236}">
              <a16:creationId xmlns:a16="http://schemas.microsoft.com/office/drawing/2014/main" id="{E95AB28A-5893-4136-5AA1-0AF3015DB7B0}"/>
            </a:ext>
          </a:extLst>
        </xdr:cNvPr>
        <xdr:cNvSpPr/>
      </xdr:nvSpPr>
      <xdr:spPr>
        <a:xfrm>
          <a:off x="27000" y="190080"/>
          <a:ext cx="302400" cy="2944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90000" tIns="45000" rIns="90000" bIns="45000" compatLnSpc="0">
          <a:noAutofit/>
        </a:bodyPr>
        <a:lstStyle/>
        <a:p>
          <a:pPr lvl="0" rtl="0" hangingPunct="0">
            <a:buNone/>
            <a:tabLst/>
          </a:pPr>
          <a:endParaRPr lang="cs-CZ" sz="1200" kern="1200">
            <a:latin typeface="Times New Roman" pitchFamily="18"/>
          </a:endParaRPr>
        </a:p>
      </xdr:txBody>
    </xdr:sp>
    <xdr:clientData/>
  </xdr:oneCellAnchor>
  <xdr:oneCellAnchor>
    <xdr:from>
      <xdr:col>0</xdr:col>
      <xdr:colOff>27000</xdr:colOff>
      <xdr:row>0</xdr:row>
      <xdr:rowOff>190080</xdr:rowOff>
    </xdr:from>
    <xdr:ext cx="302400" cy="294480"/>
    <xdr:sp macro="" textlink="">
      <xdr:nvSpPr>
        <xdr:cNvPr id="3" name="Rectangle 2">
          <a:extLst>
            <a:ext uri="{FF2B5EF4-FFF2-40B4-BE49-F238E27FC236}">
              <a16:creationId xmlns:a16="http://schemas.microsoft.com/office/drawing/2014/main" id="{70BF7834-6BBF-BE98-4812-8D7F3E25DC57}"/>
            </a:ext>
          </a:extLst>
        </xdr:cNvPr>
        <xdr:cNvSpPr/>
      </xdr:nvSpPr>
      <xdr:spPr>
        <a:xfrm>
          <a:off x="27000" y="190080"/>
          <a:ext cx="302400" cy="2944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90000" tIns="45000" rIns="90000" bIns="45000" compatLnSpc="0">
          <a:noAutofit/>
        </a:bodyPr>
        <a:lstStyle/>
        <a:p>
          <a:pPr lvl="0" rtl="0" hangingPunct="0">
            <a:buNone/>
            <a:tabLst/>
          </a:pPr>
          <a:endParaRPr lang="cs-CZ" sz="1200" kern="1200">
            <a:latin typeface="Times New Roman" pitchFamily="18"/>
          </a:endParaRPr>
        </a:p>
      </xdr:txBody>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D64F-27AB-444C-A0A4-3BB0D87C9514}">
  <dimension ref="A1:XFD52"/>
  <sheetViews>
    <sheetView workbookViewId="0"/>
  </sheetViews>
  <sheetFormatPr defaultRowHeight="12.75"/>
  <cols>
    <col min="1" max="1" width="2" style="11" customWidth="1"/>
    <col min="2" max="2" width="5.42578125" style="11" hidden="1" customWidth="1"/>
    <col min="3" max="4" width="5.7109375" style="11" hidden="1" customWidth="1"/>
    <col min="5" max="6" width="5.7109375" style="11" customWidth="1"/>
    <col min="7" max="7" width="25.92578125" style="11" customWidth="1"/>
    <col min="8" max="8" width="3.0703125" style="11" customWidth="1"/>
    <col min="9" max="12" width="4.2109375" style="11" hidden="1" customWidth="1"/>
    <col min="13" max="13" width="10.5703125" style="152" hidden="1" customWidth="1"/>
    <col min="14" max="14" width="5.92578125" style="152" customWidth="1"/>
    <col min="15" max="15" width="8.35546875" style="153" customWidth="1"/>
    <col min="16" max="16" width="8" style="11" customWidth="1"/>
    <col min="17" max="18" width="8.35546875" style="11" customWidth="1"/>
    <col min="19" max="19" width="1.28515625" style="155" hidden="1" customWidth="1"/>
    <col min="20" max="20" width="7.78515625" style="11" hidden="1" customWidth="1"/>
    <col min="21" max="21" width="9.28515625" style="11" hidden="1" customWidth="1"/>
    <col min="22" max="22" width="1.7109375" style="11" hidden="1" customWidth="1"/>
    <col min="23" max="23" width="8.5" style="11" hidden="1" customWidth="1"/>
    <col min="24" max="24" width="2.5" style="11" customWidth="1"/>
    <col min="25" max="1024" width="8" style="11" customWidth="1"/>
  </cols>
  <sheetData>
    <row r="1" spans="1:24" ht="15.75" customHeight="1">
      <c r="A1" s="1"/>
      <c r="B1" s="1"/>
      <c r="C1" s="1"/>
      <c r="D1" s="1"/>
      <c r="E1" s="1"/>
      <c r="F1" s="1"/>
      <c r="G1" s="1"/>
      <c r="H1" s="1"/>
      <c r="I1" s="1"/>
      <c r="J1" s="1"/>
      <c r="K1" s="1"/>
      <c r="L1" s="2"/>
      <c r="M1" s="3"/>
      <c r="N1" s="4"/>
      <c r="O1" s="5"/>
      <c r="P1" s="6"/>
      <c r="Q1" s="7"/>
      <c r="R1" s="8"/>
      <c r="S1" s="9"/>
      <c r="T1" s="7"/>
      <c r="U1" s="8"/>
      <c r="V1" s="8"/>
      <c r="W1" s="10"/>
      <c r="X1" s="1"/>
    </row>
    <row r="2" spans="1:24" ht="13.5" customHeight="1">
      <c r="A2" s="1"/>
      <c r="B2" s="158"/>
      <c r="C2" s="158"/>
      <c r="D2" s="158"/>
      <c r="E2" s="158"/>
      <c r="F2" s="158"/>
      <c r="G2" s="158"/>
      <c r="H2" s="158"/>
      <c r="I2" s="12"/>
      <c r="J2" s="159" t="s">
        <v>0</v>
      </c>
      <c r="K2" s="159"/>
      <c r="L2" s="159"/>
      <c r="M2" s="159"/>
      <c r="N2" s="159"/>
      <c r="O2" s="159"/>
      <c r="P2" s="159"/>
      <c r="Q2" s="159"/>
      <c r="R2" s="159"/>
      <c r="S2" s="159"/>
      <c r="T2" s="159"/>
      <c r="U2" s="1"/>
      <c r="V2" s="1"/>
      <c r="W2" s="1"/>
      <c r="X2" s="1"/>
    </row>
    <row r="3" spans="1:24" ht="24.75" customHeight="1">
      <c r="A3" s="1"/>
      <c r="B3" s="13"/>
      <c r="C3" s="13"/>
      <c r="D3" s="13"/>
      <c r="E3" s="13"/>
      <c r="F3" s="13"/>
      <c r="G3" s="14">
        <v>45970</v>
      </c>
      <c r="H3" s="13"/>
      <c r="I3" s="13"/>
      <c r="J3" s="159"/>
      <c r="K3" s="159"/>
      <c r="L3" s="159"/>
      <c r="M3" s="159"/>
      <c r="N3" s="159"/>
      <c r="O3" s="159"/>
      <c r="P3" s="159"/>
      <c r="Q3" s="159"/>
      <c r="R3" s="159"/>
      <c r="S3" s="159"/>
      <c r="T3" s="159"/>
      <c r="U3" s="160" t="s">
        <v>1</v>
      </c>
      <c r="V3" s="160"/>
      <c r="W3" s="160"/>
      <c r="X3" s="1"/>
    </row>
    <row r="4" spans="1:24" ht="75" customHeight="1">
      <c r="A4" s="2"/>
      <c r="B4" s="15" t="s">
        <v>2</v>
      </c>
      <c r="C4" s="16" t="s">
        <v>3</v>
      </c>
      <c r="D4" s="17" t="s">
        <v>4</v>
      </c>
      <c r="E4" s="18" t="s">
        <v>5</v>
      </c>
      <c r="F4" s="15" t="s">
        <v>6</v>
      </c>
      <c r="G4" s="19" t="s">
        <v>7</v>
      </c>
      <c r="H4" s="15" t="s">
        <v>8</v>
      </c>
      <c r="I4" s="15" t="s">
        <v>9</v>
      </c>
      <c r="J4" s="15" t="s">
        <v>10</v>
      </c>
      <c r="K4" s="15" t="s">
        <v>11</v>
      </c>
      <c r="L4" s="15" t="s">
        <v>12</v>
      </c>
      <c r="M4" s="20" t="s">
        <v>13</v>
      </c>
      <c r="N4" s="21" t="s">
        <v>14</v>
      </c>
      <c r="O4" s="22" t="s">
        <v>15</v>
      </c>
      <c r="P4" s="19" t="s">
        <v>16</v>
      </c>
      <c r="Q4" s="22" t="s">
        <v>17</v>
      </c>
      <c r="R4" s="22" t="s">
        <v>18</v>
      </c>
      <c r="S4" s="161" t="s">
        <v>19</v>
      </c>
      <c r="T4" s="161"/>
      <c r="U4" s="23" t="s">
        <v>20</v>
      </c>
      <c r="V4" s="24" t="s">
        <v>21</v>
      </c>
      <c r="W4" s="23" t="s">
        <v>22</v>
      </c>
      <c r="X4" s="1"/>
    </row>
    <row r="5" spans="1:24" ht="14.25" customHeight="1">
      <c r="A5" s="2"/>
      <c r="B5" s="25">
        <v>11</v>
      </c>
      <c r="C5" s="26">
        <v>1</v>
      </c>
      <c r="D5" s="27">
        <v>11</v>
      </c>
      <c r="E5" s="28">
        <v>1</v>
      </c>
      <c r="F5" s="29">
        <v>3016</v>
      </c>
      <c r="G5" s="30" t="s">
        <v>23</v>
      </c>
      <c r="H5" s="31">
        <v>28</v>
      </c>
      <c r="I5" s="32"/>
      <c r="J5" s="33"/>
      <c r="K5" s="33"/>
      <c r="L5" s="26">
        <v>2</v>
      </c>
      <c r="M5" s="34">
        <v>21593</v>
      </c>
      <c r="N5" s="35">
        <v>1959</v>
      </c>
      <c r="O5" s="36">
        <f t="shared" ref="O5:O29" si="0">U5/U$32*100</f>
        <v>118.3519573686316</v>
      </c>
      <c r="P5" s="37">
        <v>8.692164351851852E-3</v>
      </c>
      <c r="Q5" s="38">
        <f t="shared" ref="Q5:Q29" si="1">200-P5/P$32*100</f>
        <v>107.47146571857374</v>
      </c>
      <c r="R5" s="36">
        <f t="shared" ref="R5:R29" si="2">Q5+O5</f>
        <v>225.82342308720536</v>
      </c>
      <c r="S5" s="39" t="str">
        <f t="shared" ref="S5:S25" si="3">IF(W5&gt;P5,"-","+")</f>
        <v>+</v>
      </c>
      <c r="T5" s="40">
        <f t="shared" ref="T5:T25" si="4">IF(W5&gt;P5,W5-P5,P5-W5)</f>
        <v>1.1571759259259261E-4</v>
      </c>
      <c r="U5" s="41">
        <f t="shared" ref="U5:U29" si="5">G$3-M5</f>
        <v>24377</v>
      </c>
      <c r="V5" s="42" t="str">
        <f t="shared" ref="V5:V29" si="6">IF(N5&lt;=1965,"D",IF(N5&lt;=1975,"C",IF(N5&lt;=1985,"B","A")))</f>
        <v>D</v>
      </c>
      <c r="W5" s="43">
        <v>8.5764467592592594E-3</v>
      </c>
      <c r="X5" s="1"/>
    </row>
    <row r="6" spans="1:24" ht="14.25" customHeight="1">
      <c r="A6" s="2"/>
      <c r="B6" s="44">
        <v>10</v>
      </c>
      <c r="C6" s="45">
        <v>2</v>
      </c>
      <c r="D6" s="46">
        <v>10</v>
      </c>
      <c r="E6" s="47">
        <v>2</v>
      </c>
      <c r="F6" s="48">
        <v>3021</v>
      </c>
      <c r="G6" s="30" t="s">
        <v>24</v>
      </c>
      <c r="H6" s="49">
        <v>23</v>
      </c>
      <c r="I6" s="32"/>
      <c r="J6" s="33"/>
      <c r="K6" s="33"/>
      <c r="L6" s="26">
        <v>1</v>
      </c>
      <c r="M6" s="34">
        <v>23005</v>
      </c>
      <c r="N6" s="50">
        <v>1962</v>
      </c>
      <c r="O6" s="36">
        <f t="shared" si="0"/>
        <v>111.49660339543934</v>
      </c>
      <c r="P6" s="51">
        <v>8.368078703703704E-3</v>
      </c>
      <c r="Q6" s="38">
        <f t="shared" si="1"/>
        <v>110.92137402574988</v>
      </c>
      <c r="R6" s="36">
        <f t="shared" si="2"/>
        <v>222.41797742118922</v>
      </c>
      <c r="S6" s="39" t="str">
        <f t="shared" si="3"/>
        <v>+</v>
      </c>
      <c r="T6" s="40">
        <f t="shared" si="4"/>
        <v>2.5457175925925994E-4</v>
      </c>
      <c r="U6" s="41">
        <f t="shared" si="5"/>
        <v>22965</v>
      </c>
      <c r="V6" s="52" t="str">
        <f t="shared" si="6"/>
        <v>D</v>
      </c>
      <c r="W6" s="43">
        <v>8.113506944444444E-3</v>
      </c>
      <c r="X6" s="1"/>
    </row>
    <row r="7" spans="1:24" ht="14.25" customHeight="1">
      <c r="A7" s="2"/>
      <c r="B7" s="25">
        <v>19</v>
      </c>
      <c r="C7" s="45">
        <v>11</v>
      </c>
      <c r="D7" s="27">
        <v>12</v>
      </c>
      <c r="E7" s="47">
        <v>3</v>
      </c>
      <c r="F7" s="29">
        <v>3002</v>
      </c>
      <c r="G7" s="53" t="s">
        <v>25</v>
      </c>
      <c r="H7" s="49">
        <v>41</v>
      </c>
      <c r="I7" s="54"/>
      <c r="J7" s="55"/>
      <c r="K7" s="55"/>
      <c r="L7" s="26">
        <v>3</v>
      </c>
      <c r="M7" s="34">
        <v>22187</v>
      </c>
      <c r="N7" s="56">
        <v>1960</v>
      </c>
      <c r="O7" s="36">
        <f t="shared" si="0"/>
        <v>115.46804783599973</v>
      </c>
      <c r="P7" s="51">
        <v>8.9352430555555556E-3</v>
      </c>
      <c r="Q7" s="36">
        <f t="shared" si="1"/>
        <v>104.88388047992819</v>
      </c>
      <c r="R7" s="36">
        <f t="shared" si="2"/>
        <v>220.35192831592792</v>
      </c>
      <c r="S7" s="57" t="str">
        <f t="shared" si="3"/>
        <v>-</v>
      </c>
      <c r="T7" s="40">
        <f t="shared" si="4"/>
        <v>7.4076388888888803E-4</v>
      </c>
      <c r="U7" s="41">
        <f t="shared" si="5"/>
        <v>23783</v>
      </c>
      <c r="V7" s="52" t="str">
        <f t="shared" si="6"/>
        <v>D</v>
      </c>
      <c r="W7" s="43">
        <v>9.6760069444444437E-3</v>
      </c>
      <c r="X7" s="1"/>
    </row>
    <row r="8" spans="1:24" ht="14.25" customHeight="1">
      <c r="A8" s="2"/>
      <c r="B8" s="44">
        <v>16</v>
      </c>
      <c r="C8" s="45">
        <v>3</v>
      </c>
      <c r="D8" s="46">
        <v>17</v>
      </c>
      <c r="E8" s="47">
        <v>4</v>
      </c>
      <c r="F8" s="29">
        <v>3006</v>
      </c>
      <c r="G8" s="53" t="s">
        <v>26</v>
      </c>
      <c r="H8" s="49">
        <v>38</v>
      </c>
      <c r="I8" s="54"/>
      <c r="J8" s="55"/>
      <c r="K8" s="55"/>
      <c r="L8" s="26">
        <v>4</v>
      </c>
      <c r="M8" s="34">
        <v>20734</v>
      </c>
      <c r="N8" s="56">
        <v>1956</v>
      </c>
      <c r="O8" s="36">
        <f t="shared" si="0"/>
        <v>122.52245953787535</v>
      </c>
      <c r="P8" s="51">
        <v>9.5949999999999994E-3</v>
      </c>
      <c r="Q8" s="36">
        <f t="shared" si="1"/>
        <v>97.860734048230654</v>
      </c>
      <c r="R8" s="36">
        <f t="shared" si="2"/>
        <v>220.38319358610602</v>
      </c>
      <c r="S8" s="57" t="str">
        <f t="shared" si="3"/>
        <v>+</v>
      </c>
      <c r="T8" s="40">
        <f t="shared" si="4"/>
        <v>4.745833333333338E-4</v>
      </c>
      <c r="U8" s="41">
        <f t="shared" si="5"/>
        <v>25236</v>
      </c>
      <c r="V8" s="52" t="str">
        <f t="shared" si="6"/>
        <v>D</v>
      </c>
      <c r="W8" s="43">
        <v>9.1204166666666656E-3</v>
      </c>
      <c r="X8" s="1"/>
    </row>
    <row r="9" spans="1:24" ht="14.25" customHeight="1">
      <c r="A9" s="2"/>
      <c r="B9" s="25"/>
      <c r="C9" s="45"/>
      <c r="D9" s="27">
        <v>19</v>
      </c>
      <c r="E9" s="47">
        <v>5</v>
      </c>
      <c r="F9" s="29">
        <v>3025</v>
      </c>
      <c r="G9" s="58" t="s">
        <v>27</v>
      </c>
      <c r="H9" s="49">
        <v>21</v>
      </c>
      <c r="I9" s="59"/>
      <c r="J9" s="60"/>
      <c r="K9" s="35"/>
      <c r="L9" s="26">
        <v>5</v>
      </c>
      <c r="M9" s="61">
        <v>20563</v>
      </c>
      <c r="N9" s="62">
        <v>1956</v>
      </c>
      <c r="O9" s="63">
        <f t="shared" si="0"/>
        <v>123.35267591848149</v>
      </c>
      <c r="P9" s="51">
        <v>9.6875462962962965E-3</v>
      </c>
      <c r="Q9" s="63">
        <f t="shared" si="1"/>
        <v>96.875573988797754</v>
      </c>
      <c r="R9" s="63">
        <f t="shared" si="2"/>
        <v>220.22824990727923</v>
      </c>
      <c r="S9" s="39" t="str">
        <f t="shared" si="3"/>
        <v>+</v>
      </c>
      <c r="T9" s="40">
        <f t="shared" si="4"/>
        <v>4.5133101851851931E-4</v>
      </c>
      <c r="U9" s="41">
        <f t="shared" si="5"/>
        <v>25407</v>
      </c>
      <c r="V9" s="52" t="str">
        <f t="shared" si="6"/>
        <v>D</v>
      </c>
      <c r="W9" s="43">
        <v>9.2362152777777772E-3</v>
      </c>
      <c r="X9" s="1"/>
    </row>
    <row r="10" spans="1:24" ht="14.25" customHeight="1">
      <c r="A10" s="2"/>
      <c r="B10" s="44">
        <v>9</v>
      </c>
      <c r="C10" s="45">
        <v>6</v>
      </c>
      <c r="D10" s="46">
        <v>7</v>
      </c>
      <c r="E10" s="47">
        <v>6</v>
      </c>
      <c r="F10" s="29">
        <v>3010</v>
      </c>
      <c r="G10" s="30" t="s">
        <v>28</v>
      </c>
      <c r="H10" s="49">
        <v>31</v>
      </c>
      <c r="I10" s="54"/>
      <c r="J10" s="35"/>
      <c r="K10" s="64">
        <v>5</v>
      </c>
      <c r="L10" s="35"/>
      <c r="M10" s="34">
        <v>25137</v>
      </c>
      <c r="N10" s="65">
        <v>1968</v>
      </c>
      <c r="O10" s="36">
        <f t="shared" si="0"/>
        <v>101.14560150390541</v>
      </c>
      <c r="P10" s="51">
        <v>8.0555555555555554E-3</v>
      </c>
      <c r="Q10" s="36">
        <f t="shared" si="1"/>
        <v>114.2481989288023</v>
      </c>
      <c r="R10" s="36">
        <f t="shared" si="2"/>
        <v>215.39380043270771</v>
      </c>
      <c r="S10" s="57" t="str">
        <f t="shared" si="3"/>
        <v>+</v>
      </c>
      <c r="T10" s="40">
        <f t="shared" si="4"/>
        <v>6.9432870370370742E-5</v>
      </c>
      <c r="U10" s="41">
        <f t="shared" si="5"/>
        <v>20833</v>
      </c>
      <c r="V10" s="52" t="str">
        <f t="shared" si="6"/>
        <v>C</v>
      </c>
      <c r="W10" s="43">
        <v>7.9861226851851846E-3</v>
      </c>
      <c r="X10" s="1"/>
    </row>
    <row r="11" spans="1:24" ht="14.25" customHeight="1">
      <c r="A11" s="2"/>
      <c r="B11" s="25">
        <v>6</v>
      </c>
      <c r="C11" s="45">
        <v>9</v>
      </c>
      <c r="D11" s="27">
        <v>3</v>
      </c>
      <c r="E11" s="47">
        <v>7</v>
      </c>
      <c r="F11" s="29">
        <v>3012</v>
      </c>
      <c r="G11" s="30" t="s">
        <v>29</v>
      </c>
      <c r="H11" s="49">
        <v>30</v>
      </c>
      <c r="I11" s="54"/>
      <c r="J11" s="65"/>
      <c r="K11" s="35">
        <v>1</v>
      </c>
      <c r="L11" s="35"/>
      <c r="M11" s="34">
        <v>26680</v>
      </c>
      <c r="N11" s="65">
        <v>1973</v>
      </c>
      <c r="O11" s="36">
        <f t="shared" si="0"/>
        <v>93.654233812237095</v>
      </c>
      <c r="P11" s="51">
        <v>7.6505324074074071E-3</v>
      </c>
      <c r="Q11" s="36">
        <f t="shared" si="1"/>
        <v>118.55969106484469</v>
      </c>
      <c r="R11" s="36">
        <f t="shared" si="2"/>
        <v>212.21392487708178</v>
      </c>
      <c r="S11" s="57" t="str">
        <f t="shared" si="3"/>
        <v>+</v>
      </c>
      <c r="T11" s="40">
        <f t="shared" si="4"/>
        <v>5.7847222222221287E-5</v>
      </c>
      <c r="U11" s="41">
        <f t="shared" si="5"/>
        <v>19290</v>
      </c>
      <c r="V11" s="52" t="str">
        <f t="shared" si="6"/>
        <v>C</v>
      </c>
      <c r="W11" s="43">
        <v>7.5926851851851858E-3</v>
      </c>
      <c r="X11" s="1"/>
    </row>
    <row r="12" spans="1:24" ht="15" customHeight="1">
      <c r="A12" s="2"/>
      <c r="B12" s="44">
        <v>5</v>
      </c>
      <c r="C12" s="45">
        <v>8</v>
      </c>
      <c r="D12" s="46">
        <v>4</v>
      </c>
      <c r="E12" s="47">
        <v>8</v>
      </c>
      <c r="F12" s="29">
        <v>3017</v>
      </c>
      <c r="G12" s="30" t="s">
        <v>30</v>
      </c>
      <c r="H12" s="49">
        <v>27</v>
      </c>
      <c r="I12" s="35"/>
      <c r="J12" s="65"/>
      <c r="K12" s="66">
        <v>2</v>
      </c>
      <c r="L12" s="67"/>
      <c r="M12" s="34">
        <v>26716</v>
      </c>
      <c r="N12" s="68">
        <v>1973</v>
      </c>
      <c r="O12" s="36">
        <f t="shared" si="0"/>
        <v>93.479451416320018</v>
      </c>
      <c r="P12" s="51">
        <v>7.7894328703703702E-3</v>
      </c>
      <c r="Q12" s="36">
        <f t="shared" si="1"/>
        <v>117.0810885294202</v>
      </c>
      <c r="R12" s="36">
        <f t="shared" si="2"/>
        <v>210.56053994574023</v>
      </c>
      <c r="S12" s="57" t="str">
        <f t="shared" si="3"/>
        <v>+</v>
      </c>
      <c r="T12" s="40">
        <f t="shared" si="4"/>
        <v>2.0837962962962867E-4</v>
      </c>
      <c r="U12" s="41">
        <f t="shared" si="5"/>
        <v>19254</v>
      </c>
      <c r="V12" s="52" t="str">
        <f t="shared" si="6"/>
        <v>C</v>
      </c>
      <c r="W12" s="43">
        <v>7.5810532407407415E-3</v>
      </c>
      <c r="X12" s="1"/>
    </row>
    <row r="13" spans="1:24" ht="15" customHeight="1">
      <c r="A13" s="2"/>
      <c r="B13" s="25">
        <v>8</v>
      </c>
      <c r="C13" s="45">
        <v>7</v>
      </c>
      <c r="D13" s="27">
        <v>8</v>
      </c>
      <c r="E13" s="47">
        <v>9</v>
      </c>
      <c r="F13" s="29">
        <v>3014</v>
      </c>
      <c r="G13" s="30" t="s">
        <v>31</v>
      </c>
      <c r="H13" s="49">
        <v>29</v>
      </c>
      <c r="I13" s="54"/>
      <c r="J13" s="65"/>
      <c r="K13" s="65">
        <v>6</v>
      </c>
      <c r="L13" s="35"/>
      <c r="M13" s="34">
        <v>26076</v>
      </c>
      <c r="N13" s="65">
        <v>1971</v>
      </c>
      <c r="O13" s="36">
        <f t="shared" si="0"/>
        <v>96.586694010401487</v>
      </c>
      <c r="P13" s="51">
        <v>8.113506944444444E-3</v>
      </c>
      <c r="Q13" s="36">
        <f t="shared" si="1"/>
        <v>113.63130342885476</v>
      </c>
      <c r="R13" s="36">
        <f t="shared" si="2"/>
        <v>210.21799743925624</v>
      </c>
      <c r="S13" s="57" t="str">
        <f t="shared" si="3"/>
        <v>+</v>
      </c>
      <c r="T13" s="40">
        <f t="shared" si="4"/>
        <v>3.0090277777777667E-4</v>
      </c>
      <c r="U13" s="41">
        <f t="shared" si="5"/>
        <v>19894</v>
      </c>
      <c r="V13" s="52" t="str">
        <f t="shared" si="6"/>
        <v>C</v>
      </c>
      <c r="W13" s="43">
        <v>7.8126041666666673E-3</v>
      </c>
      <c r="X13" s="1"/>
    </row>
    <row r="14" spans="1:24" ht="14.25" customHeight="1">
      <c r="A14" s="2"/>
      <c r="B14" s="44">
        <v>7</v>
      </c>
      <c r="C14" s="45">
        <v>10</v>
      </c>
      <c r="D14" s="46">
        <v>6</v>
      </c>
      <c r="E14" s="47">
        <v>10</v>
      </c>
      <c r="F14" s="29">
        <v>3011</v>
      </c>
      <c r="G14" s="30" t="s">
        <v>32</v>
      </c>
      <c r="H14" s="49">
        <v>30</v>
      </c>
      <c r="I14" s="54"/>
      <c r="J14" s="35"/>
      <c r="K14" s="66">
        <v>4</v>
      </c>
      <c r="L14" s="35"/>
      <c r="M14" s="34">
        <v>26668</v>
      </c>
      <c r="N14" s="69">
        <v>1973</v>
      </c>
      <c r="O14" s="36">
        <f t="shared" si="0"/>
        <v>93.712494610876121</v>
      </c>
      <c r="P14" s="51">
        <v>7.8935995370370375E-3</v>
      </c>
      <c r="Q14" s="70">
        <f t="shared" si="1"/>
        <v>115.97222903280986</v>
      </c>
      <c r="R14" s="70">
        <f t="shared" si="2"/>
        <v>209.68472364368597</v>
      </c>
      <c r="S14" s="57" t="str">
        <f t="shared" si="3"/>
        <v>+</v>
      </c>
      <c r="T14" s="40">
        <f t="shared" si="4"/>
        <v>1.9673611111111194E-4</v>
      </c>
      <c r="U14" s="41">
        <f t="shared" si="5"/>
        <v>19302</v>
      </c>
      <c r="V14" s="52" t="str">
        <f t="shared" si="6"/>
        <v>C</v>
      </c>
      <c r="W14" s="43">
        <v>7.6968634259259256E-3</v>
      </c>
      <c r="X14" s="1"/>
    </row>
    <row r="15" spans="1:24" ht="14.25" customHeight="1">
      <c r="A15" s="2"/>
      <c r="B15" s="25">
        <v>3</v>
      </c>
      <c r="C15" s="44">
        <v>12</v>
      </c>
      <c r="D15" s="27">
        <v>5</v>
      </c>
      <c r="E15" s="47">
        <v>11</v>
      </c>
      <c r="F15" s="29">
        <v>3024</v>
      </c>
      <c r="G15" s="71" t="s">
        <v>33</v>
      </c>
      <c r="H15" s="49">
        <v>22</v>
      </c>
      <c r="I15" s="59"/>
      <c r="J15" s="60"/>
      <c r="K15" s="35">
        <v>3</v>
      </c>
      <c r="L15" s="72"/>
      <c r="M15" s="73">
        <v>27425</v>
      </c>
      <c r="N15" s="74">
        <v>1975</v>
      </c>
      <c r="O15" s="63">
        <f t="shared" si="0"/>
        <v>90.037209230064121</v>
      </c>
      <c r="P15" s="51">
        <v>7.8819444444444449E-3</v>
      </c>
      <c r="Q15" s="75">
        <f t="shared" si="1"/>
        <v>116.0962980898195</v>
      </c>
      <c r="R15" s="75">
        <f t="shared" si="2"/>
        <v>206.13350731988362</v>
      </c>
      <c r="S15" s="39" t="str">
        <f t="shared" si="3"/>
        <v>+</v>
      </c>
      <c r="T15" s="40">
        <f t="shared" si="4"/>
        <v>4.8609953703703662E-4</v>
      </c>
      <c r="U15" s="41">
        <f t="shared" si="5"/>
        <v>18545</v>
      </c>
      <c r="V15" s="52" t="str">
        <f t="shared" si="6"/>
        <v>C</v>
      </c>
      <c r="W15" s="43">
        <v>7.3958449074074083E-3</v>
      </c>
      <c r="X15" s="1"/>
    </row>
    <row r="16" spans="1:24" ht="14.25" customHeight="1">
      <c r="A16" s="2"/>
      <c r="B16" s="44">
        <v>2</v>
      </c>
      <c r="C16" s="45">
        <v>14</v>
      </c>
      <c r="D16" s="46">
        <v>2</v>
      </c>
      <c r="E16" s="47">
        <v>12</v>
      </c>
      <c r="F16" s="76">
        <v>3022</v>
      </c>
      <c r="G16" s="30" t="s">
        <v>34</v>
      </c>
      <c r="H16" s="49">
        <v>23</v>
      </c>
      <c r="I16" s="32"/>
      <c r="J16" s="35">
        <v>2</v>
      </c>
      <c r="K16" s="77"/>
      <c r="L16" s="78"/>
      <c r="M16" s="34">
        <v>28869</v>
      </c>
      <c r="N16" s="72">
        <v>1979</v>
      </c>
      <c r="O16" s="36">
        <f t="shared" si="0"/>
        <v>83.026493127167782</v>
      </c>
      <c r="P16" s="51">
        <v>7.2685532407407412E-3</v>
      </c>
      <c r="Q16" s="79">
        <f t="shared" si="1"/>
        <v>122.62587883891469</v>
      </c>
      <c r="R16" s="70">
        <f t="shared" si="2"/>
        <v>205.65237196608246</v>
      </c>
      <c r="S16" s="39" t="str">
        <f t="shared" si="3"/>
        <v>-</v>
      </c>
      <c r="T16" s="40">
        <f t="shared" si="4"/>
        <v>2.3148148148299796E-8</v>
      </c>
      <c r="U16" s="41">
        <f t="shared" si="5"/>
        <v>17101</v>
      </c>
      <c r="V16" s="52" t="str">
        <f t="shared" si="6"/>
        <v>B</v>
      </c>
      <c r="W16" s="43">
        <v>7.2685763888888895E-3</v>
      </c>
      <c r="X16" s="1"/>
    </row>
    <row r="17" spans="1:27" ht="14.25" customHeight="1">
      <c r="A17" s="2"/>
      <c r="B17" s="44">
        <v>18</v>
      </c>
      <c r="C17" s="45">
        <v>15</v>
      </c>
      <c r="D17" s="27">
        <v>14</v>
      </c>
      <c r="E17" s="47">
        <v>13</v>
      </c>
      <c r="F17" s="29">
        <v>3005</v>
      </c>
      <c r="G17" s="53" t="s">
        <v>35</v>
      </c>
      <c r="H17" s="49">
        <v>39</v>
      </c>
      <c r="I17" s="54"/>
      <c r="J17" s="55"/>
      <c r="K17" s="65">
        <v>8</v>
      </c>
      <c r="L17" s="55"/>
      <c r="M17" s="34">
        <v>24414</v>
      </c>
      <c r="N17" s="56">
        <v>1966</v>
      </c>
      <c r="O17" s="36">
        <f t="shared" si="0"/>
        <v>104.65581462190683</v>
      </c>
      <c r="P17" s="51">
        <v>9.3865740740740732E-3</v>
      </c>
      <c r="Q17" s="70">
        <f t="shared" si="1"/>
        <v>100.07943869433717</v>
      </c>
      <c r="R17" s="70">
        <f t="shared" si="2"/>
        <v>204.73525331624398</v>
      </c>
      <c r="S17" s="57" t="str">
        <f t="shared" si="3"/>
        <v>+</v>
      </c>
      <c r="T17" s="40">
        <f t="shared" si="4"/>
        <v>5.7812499999998837E-5</v>
      </c>
      <c r="U17" s="41">
        <f t="shared" si="5"/>
        <v>21556</v>
      </c>
      <c r="V17" s="52" t="str">
        <f t="shared" si="6"/>
        <v>C</v>
      </c>
      <c r="W17" s="43">
        <v>9.3287615740740744E-3</v>
      </c>
      <c r="X17" s="1"/>
    </row>
    <row r="18" spans="1:27" ht="14.25" customHeight="1">
      <c r="A18" s="2"/>
      <c r="B18" s="25">
        <v>4</v>
      </c>
      <c r="C18" s="45">
        <v>19</v>
      </c>
      <c r="D18" s="46">
        <v>1</v>
      </c>
      <c r="E18" s="47">
        <v>14</v>
      </c>
      <c r="F18" s="29">
        <v>3018</v>
      </c>
      <c r="G18" s="30" t="s">
        <v>36</v>
      </c>
      <c r="H18" s="49">
        <v>27</v>
      </c>
      <c r="I18" s="35"/>
      <c r="J18" s="35">
        <v>1</v>
      </c>
      <c r="K18" s="80"/>
      <c r="L18" s="67"/>
      <c r="M18" s="34">
        <v>29926</v>
      </c>
      <c r="N18" s="69">
        <v>1981</v>
      </c>
      <c r="O18" s="70">
        <f t="shared" si="0"/>
        <v>77.894687780380096</v>
      </c>
      <c r="P18" s="51">
        <v>7.0718634259259259E-3</v>
      </c>
      <c r="Q18" s="70">
        <f t="shared" si="1"/>
        <v>124.71965198173645</v>
      </c>
      <c r="R18" s="70">
        <f t="shared" si="2"/>
        <v>202.61433976211654</v>
      </c>
      <c r="S18" s="57" t="str">
        <f t="shared" si="3"/>
        <v>-</v>
      </c>
      <c r="T18" s="40">
        <f t="shared" si="4"/>
        <v>4.3972222222222242E-4</v>
      </c>
      <c r="U18" s="41">
        <f t="shared" si="5"/>
        <v>16044</v>
      </c>
      <c r="V18" s="52" t="str">
        <f t="shared" si="6"/>
        <v>B</v>
      </c>
      <c r="W18" s="43">
        <v>7.5115856481481483E-3</v>
      </c>
      <c r="X18" s="1"/>
    </row>
    <row r="19" spans="1:27" ht="14.25" customHeight="1">
      <c r="A19" s="2"/>
      <c r="B19" s="44">
        <v>25</v>
      </c>
      <c r="C19" s="45">
        <v>17</v>
      </c>
      <c r="D19" s="27">
        <v>23</v>
      </c>
      <c r="E19" s="47">
        <v>15</v>
      </c>
      <c r="F19" s="29">
        <v>3001</v>
      </c>
      <c r="G19" s="53" t="s">
        <v>37</v>
      </c>
      <c r="H19" s="49">
        <v>52</v>
      </c>
      <c r="I19" s="54"/>
      <c r="J19" s="81"/>
      <c r="K19" s="81"/>
      <c r="L19" s="26">
        <v>7</v>
      </c>
      <c r="M19" s="34">
        <v>16496</v>
      </c>
      <c r="N19" s="56">
        <v>1945</v>
      </c>
      <c r="O19" s="36">
        <f t="shared" si="0"/>
        <v>143.09823159055864</v>
      </c>
      <c r="P19" s="51">
        <v>1.3344965277777779E-2</v>
      </c>
      <c r="Q19" s="36">
        <f t="shared" si="1"/>
        <v>57.942161790091518</v>
      </c>
      <c r="R19" s="36">
        <f t="shared" si="2"/>
        <v>201.04039338065016</v>
      </c>
      <c r="S19" s="82" t="str">
        <f t="shared" si="3"/>
        <v>+</v>
      </c>
      <c r="T19" s="83">
        <f t="shared" si="4"/>
        <v>2.1986111111110991E-4</v>
      </c>
      <c r="U19" s="41">
        <f t="shared" si="5"/>
        <v>29474</v>
      </c>
      <c r="V19" s="52" t="str">
        <f t="shared" si="6"/>
        <v>D</v>
      </c>
      <c r="W19" s="43">
        <v>1.3125104166666669E-2</v>
      </c>
      <c r="X19" s="1"/>
    </row>
    <row r="20" spans="1:27" ht="14.15">
      <c r="B20" s="25">
        <v>13</v>
      </c>
      <c r="C20" s="45">
        <v>16</v>
      </c>
      <c r="D20" s="46">
        <v>15</v>
      </c>
      <c r="E20" s="47">
        <v>16</v>
      </c>
      <c r="F20" s="29">
        <v>3008</v>
      </c>
      <c r="G20" s="53" t="s">
        <v>38</v>
      </c>
      <c r="H20" s="49">
        <v>33</v>
      </c>
      <c r="I20" s="54"/>
      <c r="J20" s="35"/>
      <c r="K20" s="64">
        <v>9</v>
      </c>
      <c r="L20" s="55"/>
      <c r="M20" s="34">
        <v>26120</v>
      </c>
      <c r="N20" s="56">
        <v>1971</v>
      </c>
      <c r="O20" s="36">
        <f t="shared" si="0"/>
        <v>96.373071082058388</v>
      </c>
      <c r="P20" s="51">
        <v>9.3866550925925923E-3</v>
      </c>
      <c r="Q20" s="36">
        <f t="shared" si="1"/>
        <v>100.07857624806203</v>
      </c>
      <c r="R20" s="36">
        <f t="shared" si="2"/>
        <v>196.45164733012041</v>
      </c>
      <c r="S20" s="57" t="str">
        <f t="shared" si="3"/>
        <v>+</v>
      </c>
      <c r="T20" s="83">
        <f t="shared" si="4"/>
        <v>6.5971064814814712E-4</v>
      </c>
      <c r="U20" s="41">
        <f t="shared" si="5"/>
        <v>19850</v>
      </c>
      <c r="V20" s="52" t="str">
        <f t="shared" si="6"/>
        <v>C</v>
      </c>
      <c r="W20" s="43">
        <v>8.7269444444444452E-3</v>
      </c>
      <c r="X20" s="84"/>
      <c r="Y20" s="85"/>
      <c r="Z20" s="86"/>
      <c r="AA20" s="87"/>
    </row>
    <row r="21" spans="1:27" ht="14.15">
      <c r="B21" s="44">
        <v>12</v>
      </c>
      <c r="C21" s="45">
        <v>20</v>
      </c>
      <c r="D21" s="27">
        <v>13</v>
      </c>
      <c r="E21" s="47">
        <v>17</v>
      </c>
      <c r="F21" s="29">
        <v>3015</v>
      </c>
      <c r="G21" s="30" t="s">
        <v>39</v>
      </c>
      <c r="H21" s="49">
        <v>29</v>
      </c>
      <c r="I21" s="54"/>
      <c r="J21" s="35"/>
      <c r="K21" s="35">
        <v>7</v>
      </c>
      <c r="L21" s="35"/>
      <c r="M21" s="34">
        <v>27669</v>
      </c>
      <c r="N21" s="65">
        <v>1975</v>
      </c>
      <c r="O21" s="36">
        <f t="shared" si="0"/>
        <v>88.852572991070559</v>
      </c>
      <c r="P21" s="51">
        <v>9.224594907407407E-3</v>
      </c>
      <c r="Q21" s="36">
        <f t="shared" si="1"/>
        <v>101.80371521156621</v>
      </c>
      <c r="R21" s="36">
        <f t="shared" si="2"/>
        <v>190.65628820263677</v>
      </c>
      <c r="S21" s="57" t="str">
        <f t="shared" si="3"/>
        <v>+</v>
      </c>
      <c r="T21" s="83">
        <f t="shared" si="4"/>
        <v>5.6710648148148093E-4</v>
      </c>
      <c r="U21" s="41">
        <f t="shared" si="5"/>
        <v>18301</v>
      </c>
      <c r="V21" s="52" t="str">
        <f t="shared" si="6"/>
        <v>C</v>
      </c>
      <c r="W21" s="43">
        <v>8.6574884259259261E-3</v>
      </c>
      <c r="X21" s="84"/>
      <c r="Y21" s="85"/>
      <c r="Z21" s="86"/>
      <c r="AA21" s="87"/>
    </row>
    <row r="22" spans="1:27" ht="25.3">
      <c r="B22" s="25">
        <v>14</v>
      </c>
      <c r="C22" s="44">
        <v>18</v>
      </c>
      <c r="D22" s="46">
        <v>18</v>
      </c>
      <c r="E22" s="88">
        <v>18</v>
      </c>
      <c r="F22" s="29">
        <v>3009</v>
      </c>
      <c r="G22" s="89" t="s">
        <v>40</v>
      </c>
      <c r="H22" s="49">
        <v>32</v>
      </c>
      <c r="I22" s="49"/>
      <c r="J22" s="62"/>
      <c r="K22" s="90">
        <v>10</v>
      </c>
      <c r="L22" s="62"/>
      <c r="M22" s="73">
        <v>26767</v>
      </c>
      <c r="N22" s="90">
        <v>1973</v>
      </c>
      <c r="O22" s="91">
        <f t="shared" si="0"/>
        <v>93.231843022104144</v>
      </c>
      <c r="P22" s="92">
        <v>9.6528587962962965E-3</v>
      </c>
      <c r="Q22" s="91">
        <f t="shared" si="1"/>
        <v>97.244824201168996</v>
      </c>
      <c r="R22" s="91">
        <f t="shared" si="2"/>
        <v>190.47666722327313</v>
      </c>
      <c r="S22" s="57" t="str">
        <f t="shared" si="3"/>
        <v>+</v>
      </c>
      <c r="T22" s="93">
        <f t="shared" si="4"/>
        <v>9.1432870370370366E-4</v>
      </c>
      <c r="U22" s="94">
        <f t="shared" si="5"/>
        <v>19203</v>
      </c>
      <c r="V22" s="52" t="str">
        <f t="shared" si="6"/>
        <v>C</v>
      </c>
      <c r="W22" s="43">
        <v>8.7385300925925929E-3</v>
      </c>
      <c r="X22" s="84"/>
      <c r="Y22" s="85"/>
      <c r="Z22" s="86"/>
      <c r="AA22" s="87"/>
    </row>
    <row r="23" spans="1:27" ht="12" customHeight="1">
      <c r="B23" s="44">
        <v>21</v>
      </c>
      <c r="C23" s="45">
        <v>21</v>
      </c>
      <c r="D23" s="27">
        <v>22</v>
      </c>
      <c r="E23" s="47">
        <v>19</v>
      </c>
      <c r="F23" s="48">
        <v>3004</v>
      </c>
      <c r="G23" s="53" t="s">
        <v>41</v>
      </c>
      <c r="H23" s="49">
        <v>41</v>
      </c>
      <c r="I23" s="54"/>
      <c r="J23" s="55"/>
      <c r="K23" s="35"/>
      <c r="L23" s="26">
        <v>6</v>
      </c>
      <c r="M23" s="34">
        <v>23182</v>
      </c>
      <c r="N23" s="95">
        <v>1963</v>
      </c>
      <c r="O23" s="96">
        <f t="shared" si="0"/>
        <v>110.63725661551369</v>
      </c>
      <c r="P23" s="51">
        <v>1.1400520833333332E-2</v>
      </c>
      <c r="Q23" s="96">
        <f t="shared" si="1"/>
        <v>78.640872393484102</v>
      </c>
      <c r="R23" s="96">
        <f t="shared" si="2"/>
        <v>189.27812900899778</v>
      </c>
      <c r="S23" s="57" t="str">
        <f t="shared" si="3"/>
        <v>+</v>
      </c>
      <c r="T23" s="83">
        <f t="shared" si="4"/>
        <v>7.175810185185167E-4</v>
      </c>
      <c r="U23" s="97">
        <f t="shared" si="5"/>
        <v>22788</v>
      </c>
      <c r="V23" s="52" t="str">
        <f t="shared" si="6"/>
        <v>D</v>
      </c>
      <c r="W23" s="43">
        <v>1.0682939814814815E-2</v>
      </c>
      <c r="X23" s="84"/>
      <c r="Y23" s="85"/>
      <c r="Z23" s="86"/>
      <c r="AA23" s="87"/>
    </row>
    <row r="24" spans="1:27" ht="12.75" customHeight="1">
      <c r="B24" s="25">
        <v>20</v>
      </c>
      <c r="C24" s="45">
        <v>22</v>
      </c>
      <c r="D24" s="46">
        <v>21</v>
      </c>
      <c r="E24" s="47">
        <v>20</v>
      </c>
      <c r="F24" s="48">
        <v>3023</v>
      </c>
      <c r="G24" s="58" t="s">
        <v>42</v>
      </c>
      <c r="H24" s="49">
        <v>22</v>
      </c>
      <c r="I24" s="59"/>
      <c r="J24" s="60"/>
      <c r="K24" s="98">
        <v>11</v>
      </c>
      <c r="L24" s="35"/>
      <c r="M24" s="99">
        <v>26125</v>
      </c>
      <c r="N24" s="90">
        <v>1971</v>
      </c>
      <c r="O24" s="91">
        <f t="shared" si="0"/>
        <v>96.348795749292123</v>
      </c>
      <c r="P24" s="51">
        <v>1.0821817129629629E-2</v>
      </c>
      <c r="Q24" s="91">
        <f t="shared" si="1"/>
        <v>84.801202930208049</v>
      </c>
      <c r="R24" s="91">
        <f t="shared" si="2"/>
        <v>181.14999867950019</v>
      </c>
      <c r="S24" s="39" t="str">
        <f t="shared" si="3"/>
        <v>+</v>
      </c>
      <c r="T24" s="83">
        <f t="shared" si="4"/>
        <v>9.2592592592592553E-4</v>
      </c>
      <c r="U24" s="97">
        <f t="shared" si="5"/>
        <v>19845</v>
      </c>
      <c r="V24" s="52" t="str">
        <f t="shared" si="6"/>
        <v>C</v>
      </c>
      <c r="W24" s="43">
        <v>9.8958912037037036E-3</v>
      </c>
      <c r="X24" s="84"/>
      <c r="Y24" s="85"/>
      <c r="Z24" s="86"/>
      <c r="AA24" s="87"/>
    </row>
    <row r="25" spans="1:27" ht="12.75" customHeight="1">
      <c r="B25" s="44">
        <v>17</v>
      </c>
      <c r="C25" s="45">
        <v>23</v>
      </c>
      <c r="D25" s="27">
        <v>20</v>
      </c>
      <c r="E25" s="47">
        <v>21</v>
      </c>
      <c r="F25" s="48">
        <v>3019</v>
      </c>
      <c r="G25" s="30" t="s">
        <v>43</v>
      </c>
      <c r="H25" s="49">
        <v>24</v>
      </c>
      <c r="I25" s="32"/>
      <c r="J25" s="35">
        <v>4</v>
      </c>
      <c r="K25" s="98"/>
      <c r="L25" s="35"/>
      <c r="M25" s="34">
        <v>28312</v>
      </c>
      <c r="N25" s="98">
        <v>1977</v>
      </c>
      <c r="O25" s="91">
        <f t="shared" si="0"/>
        <v>85.730765197329319</v>
      </c>
      <c r="P25" s="51">
        <v>9.8379976851851857E-3</v>
      </c>
      <c r="Q25" s="91">
        <f t="shared" si="1"/>
        <v>95.274011255860259</v>
      </c>
      <c r="R25" s="91">
        <f t="shared" si="2"/>
        <v>181.00477645318958</v>
      </c>
      <c r="S25" s="39" t="str">
        <f t="shared" si="3"/>
        <v>+</v>
      </c>
      <c r="T25" s="83">
        <f t="shared" si="4"/>
        <v>5.092476851851855E-4</v>
      </c>
      <c r="U25" s="97">
        <f t="shared" si="5"/>
        <v>17658</v>
      </c>
      <c r="V25" s="52" t="str">
        <f t="shared" si="6"/>
        <v>B</v>
      </c>
      <c r="W25" s="43">
        <v>9.3287500000000002E-3</v>
      </c>
      <c r="X25" s="84"/>
      <c r="Y25" s="85"/>
      <c r="Z25" s="86"/>
      <c r="AA25" s="87"/>
    </row>
    <row r="26" spans="1:27" ht="12" customHeight="1">
      <c r="B26" s="25"/>
      <c r="C26" s="45"/>
      <c r="D26" s="46">
        <v>9</v>
      </c>
      <c r="E26" s="47">
        <v>22</v>
      </c>
      <c r="F26" s="48">
        <v>3026</v>
      </c>
      <c r="G26" s="58" t="s">
        <v>44</v>
      </c>
      <c r="H26" s="49">
        <v>21</v>
      </c>
      <c r="I26" s="59">
        <v>1</v>
      </c>
      <c r="J26" s="60"/>
      <c r="K26" s="100"/>
      <c r="L26" s="35"/>
      <c r="M26" s="101">
        <v>32139</v>
      </c>
      <c r="N26" s="90">
        <v>1987</v>
      </c>
      <c r="O26" s="91">
        <f t="shared" si="0"/>
        <v>67.150425498032732</v>
      </c>
      <c r="P26" s="51">
        <v>8.3565856481481494E-3</v>
      </c>
      <c r="Q26" s="91">
        <f t="shared" si="1"/>
        <v>111.04371819020922</v>
      </c>
      <c r="R26" s="91">
        <f t="shared" si="2"/>
        <v>178.19414368824195</v>
      </c>
      <c r="S26" s="39"/>
      <c r="T26" s="83"/>
      <c r="U26" s="97">
        <f t="shared" si="5"/>
        <v>13831</v>
      </c>
      <c r="V26" s="52" t="str">
        <f t="shared" si="6"/>
        <v>A</v>
      </c>
      <c r="W26" s="43"/>
      <c r="X26" s="84"/>
      <c r="Y26" s="85"/>
      <c r="Z26" s="86"/>
      <c r="AA26" s="87"/>
    </row>
    <row r="27" spans="1:27" ht="25.5" customHeight="1">
      <c r="B27" s="44"/>
      <c r="C27" s="45"/>
      <c r="D27" s="27">
        <v>16</v>
      </c>
      <c r="E27" s="88">
        <v>23</v>
      </c>
      <c r="F27" s="48">
        <v>3020</v>
      </c>
      <c r="G27" s="58" t="s">
        <v>45</v>
      </c>
      <c r="H27" s="49">
        <v>24</v>
      </c>
      <c r="I27" s="59"/>
      <c r="J27" s="60">
        <v>3</v>
      </c>
      <c r="K27" s="35"/>
      <c r="L27" s="35"/>
      <c r="M27" s="73">
        <v>30375</v>
      </c>
      <c r="N27" s="62">
        <v>1983</v>
      </c>
      <c r="O27" s="91">
        <f t="shared" si="0"/>
        <v>75.714762897969806</v>
      </c>
      <c r="P27" s="92">
        <v>9.4792361111111102E-3</v>
      </c>
      <c r="Q27" s="91">
        <f t="shared" si="1"/>
        <v>99.093046568796936</v>
      </c>
      <c r="R27" s="91">
        <f t="shared" si="2"/>
        <v>174.80780946676674</v>
      </c>
      <c r="S27" s="102"/>
      <c r="T27" s="93"/>
      <c r="U27" s="94">
        <f t="shared" si="5"/>
        <v>15595</v>
      </c>
      <c r="V27" s="52" t="str">
        <f t="shared" si="6"/>
        <v>B</v>
      </c>
      <c r="W27" s="43"/>
      <c r="X27" s="84"/>
      <c r="Y27" s="85"/>
      <c r="Z27" s="86"/>
      <c r="AA27" s="87"/>
    </row>
    <row r="28" spans="1:27" ht="12.75" customHeight="1">
      <c r="B28" s="44">
        <v>23</v>
      </c>
      <c r="C28" s="45">
        <v>24</v>
      </c>
      <c r="D28" s="46">
        <v>25</v>
      </c>
      <c r="E28" s="47">
        <v>24</v>
      </c>
      <c r="F28" s="48">
        <v>3003</v>
      </c>
      <c r="G28" s="53" t="s">
        <v>46</v>
      </c>
      <c r="H28" s="49">
        <v>41</v>
      </c>
      <c r="I28" s="54"/>
      <c r="J28" s="55"/>
      <c r="K28" s="103"/>
      <c r="L28" s="26">
        <v>8</v>
      </c>
      <c r="M28" s="34">
        <v>22277</v>
      </c>
      <c r="N28" s="104">
        <v>1960</v>
      </c>
      <c r="O28" s="96">
        <f t="shared" si="0"/>
        <v>115.031091846207</v>
      </c>
      <c r="P28" s="51">
        <v>1.3576400462962964E-2</v>
      </c>
      <c r="Q28" s="96">
        <f t="shared" si="1"/>
        <v>55.478522401844856</v>
      </c>
      <c r="R28" s="96">
        <f t="shared" si="2"/>
        <v>170.50961424805186</v>
      </c>
      <c r="S28" s="57" t="str">
        <f>IF(W28&gt;P28,"-","+")</f>
        <v>+</v>
      </c>
      <c r="T28" s="83">
        <f>IF(W28&gt;P28,W28-P28,P28-W28)</f>
        <v>1.0995023148148136E-3</v>
      </c>
      <c r="U28" s="97">
        <f t="shared" si="5"/>
        <v>23693</v>
      </c>
      <c r="V28" s="52" t="str">
        <f t="shared" si="6"/>
        <v>D</v>
      </c>
      <c r="W28" s="43">
        <v>1.247689814814815E-2</v>
      </c>
      <c r="X28" s="84"/>
      <c r="Y28" s="85"/>
      <c r="Z28" s="86"/>
      <c r="AA28" s="87"/>
    </row>
    <row r="29" spans="1:27" ht="12.75" customHeight="1">
      <c r="B29" s="44">
        <v>24</v>
      </c>
      <c r="C29" s="45">
        <v>25</v>
      </c>
      <c r="D29" s="27">
        <v>24</v>
      </c>
      <c r="E29" s="47">
        <v>25</v>
      </c>
      <c r="F29" s="29">
        <v>3007</v>
      </c>
      <c r="G29" s="105" t="s">
        <v>47</v>
      </c>
      <c r="H29" s="49">
        <v>35</v>
      </c>
      <c r="I29" s="54"/>
      <c r="J29" s="54"/>
      <c r="K29" s="100">
        <v>12</v>
      </c>
      <c r="L29" s="55"/>
      <c r="M29" s="34">
        <v>24869</v>
      </c>
      <c r="N29" s="104">
        <v>1968</v>
      </c>
      <c r="O29" s="96">
        <f t="shared" si="0"/>
        <v>102.44675934017704</v>
      </c>
      <c r="P29" s="51">
        <v>1.3379687500000001E-2</v>
      </c>
      <c r="Q29" s="96">
        <f t="shared" si="1"/>
        <v>57.572541957888092</v>
      </c>
      <c r="R29" s="96">
        <f t="shared" si="2"/>
        <v>160.01930129806513</v>
      </c>
      <c r="S29" s="57" t="str">
        <f>IF(W29&gt;P29,"-","+")</f>
        <v>+</v>
      </c>
      <c r="T29" s="83">
        <f>IF(W29&gt;P29,W29-P29,P29-W29)</f>
        <v>8.2177083333333407E-4</v>
      </c>
      <c r="U29" s="97">
        <f t="shared" si="5"/>
        <v>21101</v>
      </c>
      <c r="V29" s="52" t="str">
        <f t="shared" si="6"/>
        <v>C</v>
      </c>
      <c r="W29" s="43">
        <v>1.2557916666666667E-2</v>
      </c>
      <c r="X29" s="84"/>
      <c r="Y29" s="85"/>
      <c r="Z29" s="86"/>
      <c r="AA29" s="87"/>
    </row>
    <row r="30" spans="1:27" ht="14.25" customHeight="1">
      <c r="A30" s="2"/>
      <c r="B30" s="90"/>
      <c r="C30" s="62"/>
      <c r="D30" s="106"/>
      <c r="E30" s="107"/>
      <c r="F30" s="108"/>
      <c r="G30" s="109"/>
      <c r="H30" s="110"/>
      <c r="I30" s="110"/>
      <c r="J30" s="103"/>
      <c r="K30" s="103"/>
      <c r="L30" s="103"/>
      <c r="M30" s="111"/>
      <c r="N30" s="104"/>
      <c r="O30" s="96"/>
      <c r="P30" s="112"/>
      <c r="Q30" s="96"/>
      <c r="R30" s="96"/>
      <c r="S30" s="82"/>
      <c r="T30" s="83"/>
      <c r="U30" s="113"/>
      <c r="V30" s="114"/>
      <c r="W30" s="112"/>
      <c r="X30" s="1"/>
    </row>
    <row r="31" spans="1:27" ht="14.15">
      <c r="A31" s="2"/>
      <c r="B31" s="2"/>
      <c r="C31" s="2"/>
      <c r="D31" s="2"/>
      <c r="E31" s="2"/>
      <c r="F31" s="2"/>
      <c r="G31" s="115"/>
      <c r="H31" s="115"/>
      <c r="I31" s="115"/>
      <c r="J31" s="115"/>
      <c r="K31" s="115"/>
      <c r="L31" s="115"/>
      <c r="M31" s="116"/>
      <c r="N31" s="116"/>
      <c r="O31" s="117"/>
      <c r="P31" s="118"/>
      <c r="Q31" s="117"/>
      <c r="R31" s="119"/>
      <c r="S31" s="119"/>
      <c r="T31" s="119"/>
      <c r="U31" s="2"/>
      <c r="V31" s="2"/>
      <c r="W31" s="120"/>
      <c r="X31" s="1"/>
    </row>
    <row r="32" spans="1:27" ht="14.15" hidden="1">
      <c r="A32" s="2"/>
      <c r="B32" s="2"/>
      <c r="C32" s="121"/>
      <c r="D32" s="162" t="s">
        <v>48</v>
      </c>
      <c r="E32" s="162"/>
      <c r="F32" s="162"/>
      <c r="G32" s="162"/>
      <c r="H32" s="162"/>
      <c r="I32" s="162"/>
      <c r="J32" s="162"/>
      <c r="K32" s="162"/>
      <c r="L32" s="162"/>
      <c r="M32" s="122">
        <f>AVERAGE(M5:M29)</f>
        <v>25372.959999999999</v>
      </c>
      <c r="N32" s="163"/>
      <c r="O32" s="163"/>
      <c r="P32" s="123">
        <f>AVERAGE(P5:P29)</f>
        <v>9.3940365740740744E-3</v>
      </c>
      <c r="Q32" s="124"/>
      <c r="R32" s="124"/>
      <c r="S32" s="125"/>
      <c r="T32" s="126"/>
      <c r="U32" s="127">
        <f>AVERAGE(U5:U29)</f>
        <v>20597.04</v>
      </c>
      <c r="V32" s="128"/>
      <c r="W32" s="129"/>
      <c r="X32" s="1"/>
    </row>
    <row r="33" spans="1:24" ht="14.15" hidden="1">
      <c r="A33" s="2"/>
      <c r="B33" s="2"/>
      <c r="C33" s="130"/>
      <c r="D33" s="130"/>
      <c r="E33" s="130"/>
      <c r="F33" s="130"/>
      <c r="G33" s="130"/>
      <c r="H33" s="130"/>
      <c r="I33" s="130"/>
      <c r="J33" s="130"/>
      <c r="K33" s="130"/>
      <c r="L33" s="130"/>
      <c r="M33" s="131"/>
      <c r="N33" s="164" t="s">
        <v>49</v>
      </c>
      <c r="O33" s="164"/>
      <c r="P33" s="132">
        <v>9.224594907407407E-3</v>
      </c>
      <c r="Q33" s="124"/>
      <c r="R33" s="124"/>
      <c r="S33" s="125"/>
      <c r="T33" s="126"/>
      <c r="U33" s="133"/>
      <c r="V33" s="133"/>
      <c r="W33" s="129"/>
      <c r="X33" s="1"/>
    </row>
    <row r="34" spans="1:24" ht="14.15" hidden="1">
      <c r="A34" s="2"/>
      <c r="B34" s="2"/>
      <c r="C34" s="134"/>
      <c r="D34" s="165" t="s">
        <v>50</v>
      </c>
      <c r="E34" s="165"/>
      <c r="F34" s="165"/>
      <c r="G34" s="165"/>
      <c r="H34" s="165"/>
      <c r="I34" s="165"/>
      <c r="J34" s="165"/>
      <c r="K34" s="165"/>
      <c r="L34" s="165"/>
      <c r="M34" s="135">
        <v>24908</v>
      </c>
      <c r="N34" s="163"/>
      <c r="O34" s="163"/>
      <c r="P34" s="136">
        <v>9.0393865740740729E-3</v>
      </c>
      <c r="Q34" s="137"/>
      <c r="R34" s="138"/>
      <c r="S34" s="139"/>
      <c r="T34" s="2"/>
      <c r="U34" s="2"/>
      <c r="V34" s="2"/>
      <c r="W34" s="2"/>
      <c r="X34" s="1"/>
    </row>
    <row r="35" spans="1:24" ht="14.15" hidden="1">
      <c r="A35" s="2"/>
      <c r="B35" s="2"/>
      <c r="C35" s="2"/>
      <c r="D35" s="2"/>
      <c r="E35" s="2"/>
      <c r="F35" s="2"/>
      <c r="G35" s="2"/>
      <c r="H35" s="2"/>
      <c r="I35" s="2"/>
      <c r="J35" s="2"/>
      <c r="K35" s="2"/>
      <c r="L35" s="2"/>
      <c r="M35" s="140"/>
      <c r="N35" s="140"/>
      <c r="O35" s="141"/>
      <c r="Q35" s="142"/>
      <c r="R35" s="143"/>
      <c r="S35" s="139"/>
      <c r="T35" s="2"/>
      <c r="U35" s="2"/>
      <c r="V35" s="2"/>
      <c r="W35" s="2"/>
      <c r="X35" s="1"/>
    </row>
    <row r="36" spans="1:24" ht="14.15" hidden="1">
      <c r="A36" s="2"/>
      <c r="B36" s="2"/>
      <c r="C36" s="12"/>
      <c r="D36" s="12"/>
      <c r="E36" s="12"/>
      <c r="F36" s="12"/>
      <c r="G36" s="144"/>
      <c r="H36" s="12"/>
      <c r="I36" s="12"/>
      <c r="J36" s="1"/>
      <c r="K36" s="166" t="s">
        <v>51</v>
      </c>
      <c r="L36" s="166"/>
      <c r="M36" s="166"/>
      <c r="N36" s="145">
        <f>COUNT(U5:U29)</f>
        <v>25</v>
      </c>
      <c r="O36" s="141"/>
      <c r="P36" s="2"/>
      <c r="Q36" s="146"/>
      <c r="R36" s="143"/>
      <c r="S36" s="139"/>
      <c r="T36" s="158"/>
      <c r="U36" s="158"/>
      <c r="V36" s="9"/>
      <c r="W36" s="2"/>
      <c r="X36" s="2"/>
    </row>
    <row r="37" spans="1:24" ht="14.15" hidden="1">
      <c r="A37" s="2"/>
      <c r="B37" s="1"/>
      <c r="C37" s="2"/>
      <c r="D37" s="2"/>
      <c r="E37" s="2"/>
      <c r="F37" s="2"/>
      <c r="G37" s="2"/>
      <c r="H37" s="2"/>
      <c r="I37" s="2"/>
      <c r="J37" s="1"/>
      <c r="K37" s="166" t="s">
        <v>52</v>
      </c>
      <c r="L37" s="166"/>
      <c r="M37" s="166"/>
      <c r="N37" s="145">
        <v>25</v>
      </c>
      <c r="O37" s="141"/>
      <c r="P37" s="167"/>
      <c r="Q37" s="167"/>
      <c r="R37" s="167"/>
      <c r="S37" s="167"/>
      <c r="T37" s="167"/>
      <c r="U37" s="2"/>
      <c r="V37" s="2"/>
      <c r="W37" s="2"/>
      <c r="X37" s="2"/>
    </row>
    <row r="38" spans="1:24" ht="14.15">
      <c r="A38" s="1"/>
      <c r="B38" s="1"/>
      <c r="C38" s="2"/>
      <c r="D38" s="2"/>
      <c r="E38" s="2"/>
      <c r="F38" s="2"/>
      <c r="G38" s="2"/>
      <c r="H38" s="2"/>
      <c r="I38" s="2"/>
      <c r="J38" s="2"/>
      <c r="K38" s="2"/>
      <c r="L38" s="2"/>
      <c r="M38" s="147"/>
      <c r="N38" s="148"/>
      <c r="O38" s="141"/>
      <c r="P38" s="149"/>
      <c r="Q38" s="142"/>
      <c r="R38" s="2"/>
      <c r="S38" s="139"/>
      <c r="T38" s="2"/>
      <c r="U38" s="2"/>
      <c r="V38" s="2"/>
      <c r="W38" s="2"/>
      <c r="X38" s="2"/>
    </row>
    <row r="39" spans="1:24" ht="14.15">
      <c r="F39" s="150"/>
      <c r="G39" s="150"/>
      <c r="H39" s="150"/>
      <c r="I39" s="150"/>
      <c r="J39" s="150"/>
      <c r="M39" s="151"/>
      <c r="Q39" s="154"/>
    </row>
    <row r="40" spans="1:24" ht="14.15">
      <c r="F40" s="150"/>
      <c r="G40" s="150"/>
      <c r="H40" s="150"/>
      <c r="I40" s="150"/>
      <c r="J40" s="150"/>
      <c r="Q40" s="154"/>
    </row>
    <row r="41" spans="1:24" ht="14.15">
      <c r="M41" s="156"/>
      <c r="N41" s="156"/>
      <c r="Q41" s="154"/>
    </row>
    <row r="42" spans="1:24" ht="14.15">
      <c r="Q42" s="154"/>
    </row>
    <row r="43" spans="1:24" ht="14.15">
      <c r="Q43" s="154"/>
    </row>
    <row r="44" spans="1:24" ht="14.15">
      <c r="Q44" s="149"/>
    </row>
    <row r="45" spans="1:24" ht="14.15">
      <c r="Q45" s="149"/>
    </row>
    <row r="46" spans="1:24" ht="14.15">
      <c r="Q46" s="149"/>
    </row>
    <row r="47" spans="1:24" ht="14.15">
      <c r="Q47" s="149"/>
    </row>
    <row r="48" spans="1:24" ht="14.15">
      <c r="Q48" s="149"/>
    </row>
    <row r="49" spans="17:17" ht="14.15">
      <c r="Q49" s="149"/>
    </row>
    <row r="50" spans="17:17" ht="14.15">
      <c r="Q50" s="157"/>
    </row>
    <row r="51" spans="17:17" ht="14.15">
      <c r="Q51" s="157"/>
    </row>
    <row r="52" spans="17:17" ht="14.15">
      <c r="Q52" s="157"/>
    </row>
  </sheetData>
  <mergeCells count="13">
    <mergeCell ref="N33:O33"/>
    <mergeCell ref="D34:L34"/>
    <mergeCell ref="N34:O34"/>
    <mergeCell ref="K36:M36"/>
    <mergeCell ref="T36:U36"/>
    <mergeCell ref="K37:M37"/>
    <mergeCell ref="P37:T37"/>
    <mergeCell ref="B2:H2"/>
    <mergeCell ref="J2:T3"/>
    <mergeCell ref="U3:W3"/>
    <mergeCell ref="S4:T4"/>
    <mergeCell ref="D32:L32"/>
    <mergeCell ref="N32:O32"/>
  </mergeCells>
  <pageMargins left="0.78740157480314954" right="0.78740157480314954" top="1.3775590551181103" bottom="1.3775590551181103" header="0.98385826771653528" footer="0.98385826771653528"/>
  <pageSetup paperSize="0" fitToWidth="0" fitToHeight="0" orientation="portrait" horizontalDpi="0" verticalDpi="0" copies="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2ECCA-C98B-4F22-B519-2EB71196AD57}">
  <dimension ref="A1:XFD334"/>
  <sheetViews>
    <sheetView tabSelected="1" workbookViewId="0"/>
  </sheetViews>
  <sheetFormatPr defaultRowHeight="14.25" customHeight="1"/>
  <cols>
    <col min="1" max="1" width="1.85546875" style="150" customWidth="1"/>
    <col min="2" max="3" width="5.28515625" style="294" hidden="1" customWidth="1"/>
    <col min="4" max="4" width="5.28515625" style="11" hidden="1" customWidth="1"/>
    <col min="5" max="5" width="5.28515625" style="11" customWidth="1"/>
    <col min="6" max="6" width="5.42578125" style="150" customWidth="1"/>
    <col min="7" max="7" width="20.92578125" style="11" customWidth="1"/>
    <col min="8" max="8" width="4.35546875" style="11" customWidth="1"/>
    <col min="9" max="12" width="6.35546875" style="11" hidden="1" customWidth="1"/>
    <col min="13" max="13" width="5.28515625" style="11" hidden="1" customWidth="1"/>
    <col min="14" max="14" width="12.140625" style="152" hidden="1" customWidth="1"/>
    <col min="15" max="15" width="6.5" style="152" customWidth="1"/>
    <col min="16" max="16" width="7.42578125" style="153" customWidth="1"/>
    <col min="17" max="17" width="7.28515625" style="155" customWidth="1"/>
    <col min="18" max="18" width="6.85546875" style="11" customWidth="1"/>
    <col min="19" max="19" width="7.78515625" style="11" customWidth="1"/>
    <col min="20" max="20" width="2.140625" style="11" hidden="1" customWidth="1"/>
    <col min="21" max="21" width="7.92578125" style="11" hidden="1" customWidth="1"/>
    <col min="22" max="22" width="9.92578125" style="11" hidden="1" customWidth="1"/>
    <col min="23" max="23" width="2.140625" style="11" hidden="1" customWidth="1"/>
    <col min="24" max="24" width="7.92578125" style="150" hidden="1" customWidth="1"/>
    <col min="25" max="25" width="2.5" style="11" customWidth="1"/>
    <col min="26" max="1024" width="8" style="11" customWidth="1"/>
  </cols>
  <sheetData>
    <row r="1" spans="1:25" ht="12.75" customHeight="1">
      <c r="A1" s="1"/>
      <c r="B1" s="168"/>
      <c r="C1" s="168"/>
      <c r="D1" s="1"/>
      <c r="E1" s="1"/>
      <c r="F1" s="1"/>
      <c r="G1" s="1"/>
      <c r="H1" s="1"/>
      <c r="I1" s="1"/>
      <c r="J1" s="1"/>
      <c r="K1" s="1"/>
      <c r="L1" s="1"/>
      <c r="M1" s="1"/>
      <c r="N1" s="148"/>
      <c r="O1" s="148"/>
      <c r="P1" s="169"/>
      <c r="Q1" s="170"/>
      <c r="R1" s="171"/>
      <c r="S1" s="1"/>
      <c r="T1" s="1"/>
      <c r="U1" s="1"/>
      <c r="V1" s="1"/>
      <c r="W1" s="1"/>
      <c r="X1" s="1"/>
      <c r="Y1" s="1"/>
    </row>
    <row r="2" spans="1:25" ht="14.15">
      <c r="A2" s="1"/>
      <c r="B2" s="158"/>
      <c r="C2" s="158"/>
      <c r="D2" s="158"/>
      <c r="E2" s="158"/>
      <c r="F2" s="158"/>
      <c r="G2" s="158"/>
      <c r="H2" s="158"/>
      <c r="I2" s="172"/>
      <c r="J2" s="1"/>
      <c r="K2" s="159" t="s">
        <v>53</v>
      </c>
      <c r="L2" s="159"/>
      <c r="M2" s="159"/>
      <c r="N2" s="159"/>
      <c r="O2" s="159"/>
      <c r="P2" s="159"/>
      <c r="Q2" s="159"/>
      <c r="R2" s="159"/>
      <c r="S2" s="159"/>
      <c r="T2" s="159"/>
      <c r="U2" s="159"/>
      <c r="V2" s="1"/>
      <c r="W2" s="1"/>
      <c r="X2" s="1"/>
      <c r="Y2" s="1"/>
    </row>
    <row r="3" spans="1:25" ht="27.75" customHeight="1">
      <c r="A3" s="2"/>
      <c r="B3" s="173"/>
      <c r="C3" s="173"/>
      <c r="D3" s="13"/>
      <c r="E3" s="13"/>
      <c r="F3" s="13"/>
      <c r="G3" s="174">
        <v>45970</v>
      </c>
      <c r="H3" s="13"/>
      <c r="I3" s="13"/>
      <c r="J3" s="13"/>
      <c r="K3" s="159"/>
      <c r="L3" s="159"/>
      <c r="M3" s="159"/>
      <c r="N3" s="159"/>
      <c r="O3" s="159"/>
      <c r="P3" s="159"/>
      <c r="Q3" s="159"/>
      <c r="R3" s="159"/>
      <c r="S3" s="159"/>
      <c r="T3" s="159"/>
      <c r="U3" s="159"/>
      <c r="V3" s="317" t="s">
        <v>54</v>
      </c>
      <c r="W3" s="317"/>
      <c r="X3" s="317"/>
      <c r="Y3" s="1"/>
    </row>
    <row r="4" spans="1:25" ht="73.5" customHeight="1">
      <c r="A4" s="1"/>
      <c r="B4" s="175" t="s">
        <v>55</v>
      </c>
      <c r="C4" s="16" t="s">
        <v>56</v>
      </c>
      <c r="D4" s="17" t="s">
        <v>57</v>
      </c>
      <c r="E4" s="18" t="s">
        <v>5</v>
      </c>
      <c r="F4" s="176" t="s">
        <v>6</v>
      </c>
      <c r="G4" s="19" t="s">
        <v>7</v>
      </c>
      <c r="H4" s="177" t="s">
        <v>8</v>
      </c>
      <c r="I4" s="15" t="s">
        <v>58</v>
      </c>
      <c r="J4" s="15" t="s">
        <v>59</v>
      </c>
      <c r="K4" s="15" t="s">
        <v>60</v>
      </c>
      <c r="L4" s="15" t="s">
        <v>61</v>
      </c>
      <c r="M4" s="15" t="s">
        <v>62</v>
      </c>
      <c r="N4" s="20" t="s">
        <v>63</v>
      </c>
      <c r="O4" s="21" t="s">
        <v>64</v>
      </c>
      <c r="P4" s="22" t="s">
        <v>15</v>
      </c>
      <c r="Q4" s="19" t="s">
        <v>16</v>
      </c>
      <c r="R4" s="22" t="s">
        <v>17</v>
      </c>
      <c r="S4" s="22" t="s">
        <v>18</v>
      </c>
      <c r="T4" s="318" t="s">
        <v>65</v>
      </c>
      <c r="U4" s="318"/>
      <c r="V4" s="23" t="s">
        <v>66</v>
      </c>
      <c r="W4" s="178" t="s">
        <v>21</v>
      </c>
      <c r="X4" s="23" t="s">
        <v>67</v>
      </c>
      <c r="Y4" s="1"/>
    </row>
    <row r="5" spans="1:25" ht="15" customHeight="1">
      <c r="A5" s="1"/>
      <c r="B5" s="65">
        <v>18</v>
      </c>
      <c r="C5" s="65">
        <v>1</v>
      </c>
      <c r="D5" s="179">
        <v>22</v>
      </c>
      <c r="E5" s="180">
        <v>1</v>
      </c>
      <c r="F5" s="181">
        <v>26</v>
      </c>
      <c r="G5" s="182" t="s">
        <v>68</v>
      </c>
      <c r="H5" s="183">
        <v>50</v>
      </c>
      <c r="I5" s="184"/>
      <c r="J5" s="55"/>
      <c r="K5" s="55"/>
      <c r="L5" s="55"/>
      <c r="M5" s="55">
        <v>1</v>
      </c>
      <c r="N5" s="185">
        <v>19926</v>
      </c>
      <c r="O5" s="186">
        <v>1954</v>
      </c>
      <c r="P5" s="187">
        <f t="shared" ref="P5:P68" si="0">V5/V$309*100</f>
        <v>116.41387353905199</v>
      </c>
      <c r="Q5" s="188">
        <v>1.1585694444444444E-2</v>
      </c>
      <c r="R5" s="189">
        <f t="shared" ref="R5:R68" si="1">200-Q5/Q$309*100</f>
        <v>134.42806914256158</v>
      </c>
      <c r="S5" s="189">
        <f t="shared" ref="S5:S68" si="2">P5+R5</f>
        <v>250.84194268161357</v>
      </c>
      <c r="T5" s="190" t="str">
        <f t="shared" ref="T5:T24" si="3">IF(X5&lt;Q5,"+","-")</f>
        <v>+</v>
      </c>
      <c r="U5" s="191">
        <f t="shared" ref="U5:U24" si="4">IF(X5&gt;Q5,X5-Q5,Q5-X5)</f>
        <v>2.199189814814824E-4</v>
      </c>
      <c r="V5" s="192">
        <f t="shared" ref="V5:V68" si="5">G$3-N5</f>
        <v>26044</v>
      </c>
      <c r="W5" s="193" t="str">
        <f t="shared" ref="W5:W68" si="6">IF(O5&lt;=1955,"E",IF(O5&lt;=1965,"D",IF(O5&lt;=1975,"C",IF(O5&lt;=1985,"B","A"))))</f>
        <v>E</v>
      </c>
      <c r="X5" s="43">
        <v>1.1365775462962961E-2</v>
      </c>
      <c r="Y5" s="1"/>
    </row>
    <row r="6" spans="1:25" ht="15" customHeight="1">
      <c r="A6" s="1"/>
      <c r="B6" s="65">
        <v>67</v>
      </c>
      <c r="C6" s="65">
        <v>2</v>
      </c>
      <c r="D6" s="179">
        <v>72</v>
      </c>
      <c r="E6" s="180">
        <v>2</v>
      </c>
      <c r="F6" s="181">
        <v>18</v>
      </c>
      <c r="G6" s="182" t="s">
        <v>69</v>
      </c>
      <c r="H6" s="59">
        <v>52</v>
      </c>
      <c r="I6" s="184"/>
      <c r="J6" s="55"/>
      <c r="K6" s="55"/>
      <c r="L6" s="194"/>
      <c r="M6" s="55">
        <v>2</v>
      </c>
      <c r="N6" s="185">
        <v>19190</v>
      </c>
      <c r="O6" s="186">
        <v>1952</v>
      </c>
      <c r="P6" s="187">
        <f t="shared" si="0"/>
        <v>119.7037142288363</v>
      </c>
      <c r="Q6" s="195">
        <v>1.3715381944444445E-2</v>
      </c>
      <c r="R6" s="189">
        <f t="shared" si="1"/>
        <v>122.37460768044657</v>
      </c>
      <c r="S6" s="189">
        <f t="shared" si="2"/>
        <v>242.07832190928286</v>
      </c>
      <c r="T6" s="190" t="str">
        <f t="shared" si="3"/>
        <v>+</v>
      </c>
      <c r="U6" s="191">
        <f t="shared" si="4"/>
        <v>3.1256944444444518E-4</v>
      </c>
      <c r="V6" s="192">
        <f t="shared" si="5"/>
        <v>26780</v>
      </c>
      <c r="W6" s="193" t="str">
        <f t="shared" si="6"/>
        <v>E</v>
      </c>
      <c r="X6" s="43">
        <v>1.34028125E-2</v>
      </c>
      <c r="Y6" s="1"/>
    </row>
    <row r="7" spans="1:25" ht="15" customHeight="1">
      <c r="A7" s="1"/>
      <c r="B7" s="65">
        <v>87</v>
      </c>
      <c r="C7" s="65">
        <v>5</v>
      </c>
      <c r="D7" s="179">
        <v>73</v>
      </c>
      <c r="E7" s="180">
        <v>3</v>
      </c>
      <c r="F7" s="181">
        <v>86</v>
      </c>
      <c r="G7" s="182" t="s">
        <v>70</v>
      </c>
      <c r="H7" s="59">
        <v>41</v>
      </c>
      <c r="I7" s="184"/>
      <c r="J7" s="55"/>
      <c r="K7" s="55"/>
      <c r="L7" s="194"/>
      <c r="M7" s="55">
        <v>3</v>
      </c>
      <c r="N7" s="185">
        <v>19543</v>
      </c>
      <c r="O7" s="196">
        <v>1953</v>
      </c>
      <c r="P7" s="187">
        <f t="shared" si="0"/>
        <v>118.12584226756746</v>
      </c>
      <c r="Q7" s="195">
        <v>1.380787037037037E-2</v>
      </c>
      <c r="R7" s="189">
        <f t="shared" si="1"/>
        <v>121.85114793454966</v>
      </c>
      <c r="S7" s="189">
        <f t="shared" si="2"/>
        <v>239.97699020211712</v>
      </c>
      <c r="T7" s="190" t="str">
        <f t="shared" si="3"/>
        <v>-</v>
      </c>
      <c r="U7" s="191">
        <f t="shared" si="4"/>
        <v>1.1578703703703924E-4</v>
      </c>
      <c r="V7" s="192">
        <f t="shared" si="5"/>
        <v>26427</v>
      </c>
      <c r="W7" s="193" t="str">
        <f t="shared" si="6"/>
        <v>E</v>
      </c>
      <c r="X7" s="43">
        <v>1.3923657407407409E-2</v>
      </c>
      <c r="Y7" s="1"/>
    </row>
    <row r="8" spans="1:25" ht="15" customHeight="1">
      <c r="B8" s="65">
        <v>30</v>
      </c>
      <c r="C8" s="65">
        <v>3</v>
      </c>
      <c r="D8" s="179">
        <v>29</v>
      </c>
      <c r="E8" s="180">
        <v>4</v>
      </c>
      <c r="F8" s="181">
        <v>47</v>
      </c>
      <c r="G8" s="182" t="s">
        <v>71</v>
      </c>
      <c r="H8" s="59">
        <v>46</v>
      </c>
      <c r="I8" s="184"/>
      <c r="J8" s="55"/>
      <c r="K8" s="197"/>
      <c r="L8" s="194">
        <v>2</v>
      </c>
      <c r="M8" s="55"/>
      <c r="N8" s="185">
        <v>21871</v>
      </c>
      <c r="O8" s="186">
        <v>1959</v>
      </c>
      <c r="P8" s="187">
        <f t="shared" si="0"/>
        <v>107.71993312922801</v>
      </c>
      <c r="Q8" s="195">
        <v>1.1990798611111114E-2</v>
      </c>
      <c r="R8" s="189">
        <f t="shared" si="1"/>
        <v>132.13528794294476</v>
      </c>
      <c r="S8" s="189">
        <f t="shared" si="2"/>
        <v>239.85522107217275</v>
      </c>
      <c r="T8" s="190" t="str">
        <f t="shared" si="3"/>
        <v>+</v>
      </c>
      <c r="U8" s="191">
        <f t="shared" si="4"/>
        <v>1.1569444444444431E-4</v>
      </c>
      <c r="V8" s="192">
        <f t="shared" si="5"/>
        <v>24099</v>
      </c>
      <c r="W8" s="193" t="str">
        <f t="shared" si="6"/>
        <v>D</v>
      </c>
      <c r="X8" s="43">
        <v>1.1875104166666669E-2</v>
      </c>
      <c r="Y8" s="1"/>
    </row>
    <row r="9" spans="1:25" ht="15" customHeight="1">
      <c r="A9" s="1"/>
      <c r="B9" s="65">
        <v>124</v>
      </c>
      <c r="C9" s="65">
        <v>4</v>
      </c>
      <c r="D9" s="179">
        <v>127</v>
      </c>
      <c r="E9" s="180">
        <v>5</v>
      </c>
      <c r="F9" s="181">
        <v>33</v>
      </c>
      <c r="G9" s="182" t="s">
        <v>72</v>
      </c>
      <c r="H9" s="59">
        <v>48</v>
      </c>
      <c r="I9" s="184"/>
      <c r="J9" s="55"/>
      <c r="K9" s="55"/>
      <c r="L9" s="55"/>
      <c r="M9" s="55">
        <v>7</v>
      </c>
      <c r="N9" s="185">
        <v>18093</v>
      </c>
      <c r="O9" s="186">
        <v>1949</v>
      </c>
      <c r="P9" s="187">
        <f t="shared" si="0"/>
        <v>124.60718601782186</v>
      </c>
      <c r="Q9" s="195">
        <v>1.5405173611111111E-2</v>
      </c>
      <c r="R9" s="189">
        <f t="shared" si="1"/>
        <v>112.81083894293474</v>
      </c>
      <c r="S9" s="189">
        <f t="shared" si="2"/>
        <v>237.41802496075661</v>
      </c>
      <c r="T9" s="190" t="str">
        <f t="shared" si="3"/>
        <v>+</v>
      </c>
      <c r="U9" s="191">
        <f t="shared" si="4"/>
        <v>3.5887731481481361E-4</v>
      </c>
      <c r="V9" s="192">
        <f t="shared" si="5"/>
        <v>27877</v>
      </c>
      <c r="W9" s="193" t="str">
        <f t="shared" si="6"/>
        <v>E</v>
      </c>
      <c r="X9" s="43">
        <v>1.5046296296296297E-2</v>
      </c>
      <c r="Y9" s="1"/>
    </row>
    <row r="10" spans="1:25" ht="15" customHeight="1">
      <c r="A10" s="1"/>
      <c r="B10" s="65">
        <v>59</v>
      </c>
      <c r="C10" s="65">
        <v>11</v>
      </c>
      <c r="D10" s="179">
        <v>44</v>
      </c>
      <c r="E10" s="180">
        <v>6</v>
      </c>
      <c r="F10" s="181">
        <v>46</v>
      </c>
      <c r="G10" s="182" t="s">
        <v>73</v>
      </c>
      <c r="H10" s="59">
        <v>46</v>
      </c>
      <c r="I10" s="184"/>
      <c r="J10" s="55"/>
      <c r="K10" s="197"/>
      <c r="L10" s="194">
        <v>3</v>
      </c>
      <c r="M10" s="55"/>
      <c r="N10" s="185">
        <v>21716</v>
      </c>
      <c r="O10" s="186">
        <v>1959</v>
      </c>
      <c r="P10" s="187">
        <f t="shared" si="0"/>
        <v>108.41276642666899</v>
      </c>
      <c r="Q10" s="195">
        <v>1.2743090277777779E-2</v>
      </c>
      <c r="R10" s="189">
        <f t="shared" si="1"/>
        <v>127.87751838171246</v>
      </c>
      <c r="S10" s="189">
        <f t="shared" si="2"/>
        <v>236.29028480838144</v>
      </c>
      <c r="T10" s="190" t="str">
        <f t="shared" si="3"/>
        <v>-</v>
      </c>
      <c r="U10" s="191">
        <f t="shared" si="4"/>
        <v>4.1673611111111251E-4</v>
      </c>
      <c r="V10" s="192">
        <f t="shared" si="5"/>
        <v>24254</v>
      </c>
      <c r="W10" s="193" t="str">
        <f t="shared" si="6"/>
        <v>D</v>
      </c>
      <c r="X10" s="43">
        <v>1.3159826388888891E-2</v>
      </c>
      <c r="Y10" s="1"/>
    </row>
    <row r="11" spans="1:25" ht="15" customHeight="1">
      <c r="A11" s="1"/>
      <c r="B11" s="65">
        <v>101</v>
      </c>
      <c r="C11" s="65">
        <v>10</v>
      </c>
      <c r="D11" s="179">
        <v>84</v>
      </c>
      <c r="E11" s="180">
        <v>7</v>
      </c>
      <c r="F11" s="181">
        <v>35</v>
      </c>
      <c r="G11" s="182" t="s">
        <v>74</v>
      </c>
      <c r="H11" s="59">
        <v>48</v>
      </c>
      <c r="I11" s="184"/>
      <c r="J11" s="55"/>
      <c r="K11" s="55"/>
      <c r="L11" s="55"/>
      <c r="M11" s="55">
        <v>4</v>
      </c>
      <c r="N11" s="185">
        <v>20240</v>
      </c>
      <c r="O11" s="186">
        <v>1955</v>
      </c>
      <c r="P11" s="187">
        <f t="shared" si="0"/>
        <v>115.0103273752038</v>
      </c>
      <c r="Q11" s="195">
        <v>1.4062604166666668E-2</v>
      </c>
      <c r="R11" s="189">
        <f t="shared" si="1"/>
        <v>120.40942280034304</v>
      </c>
      <c r="S11" s="189">
        <f t="shared" si="2"/>
        <v>235.41975017554682</v>
      </c>
      <c r="T11" s="190" t="str">
        <f t="shared" si="3"/>
        <v>-</v>
      </c>
      <c r="U11" s="191">
        <f t="shared" si="4"/>
        <v>2.4302083333333294E-4</v>
      </c>
      <c r="V11" s="192">
        <f t="shared" si="5"/>
        <v>25730</v>
      </c>
      <c r="W11" s="193" t="str">
        <f t="shared" si="6"/>
        <v>E</v>
      </c>
      <c r="X11" s="43">
        <v>1.4305625000000001E-2</v>
      </c>
      <c r="Y11" s="1"/>
    </row>
    <row r="12" spans="1:25" ht="15" customHeight="1">
      <c r="A12" s="1"/>
      <c r="B12" s="65">
        <v>79</v>
      </c>
      <c r="C12" s="65">
        <v>6</v>
      </c>
      <c r="D12" s="179">
        <v>86</v>
      </c>
      <c r="E12" s="180">
        <v>8</v>
      </c>
      <c r="F12" s="181">
        <v>31</v>
      </c>
      <c r="G12" s="182" t="s">
        <v>75</v>
      </c>
      <c r="H12" s="59">
        <v>49</v>
      </c>
      <c r="I12" s="184"/>
      <c r="J12" s="55"/>
      <c r="K12" s="55"/>
      <c r="L12" s="55"/>
      <c r="M12" s="55">
        <v>5</v>
      </c>
      <c r="N12" s="185">
        <v>20126</v>
      </c>
      <c r="O12" s="186">
        <v>1955</v>
      </c>
      <c r="P12" s="187">
        <f t="shared" si="0"/>
        <v>115.51989509074103</v>
      </c>
      <c r="Q12" s="195">
        <v>1.418990740740741E-2</v>
      </c>
      <c r="R12" s="189">
        <f t="shared" si="1"/>
        <v>119.68892051713441</v>
      </c>
      <c r="S12" s="189">
        <f t="shared" si="2"/>
        <v>235.20881560787544</v>
      </c>
      <c r="T12" s="190" t="str">
        <f t="shared" si="3"/>
        <v>+</v>
      </c>
      <c r="U12" s="191">
        <f t="shared" si="4"/>
        <v>5.7869212962963212E-4</v>
      </c>
      <c r="V12" s="192">
        <f t="shared" si="5"/>
        <v>25844</v>
      </c>
      <c r="W12" s="193" t="str">
        <f t="shared" si="6"/>
        <v>E</v>
      </c>
      <c r="X12" s="43">
        <v>1.3611215277777778E-2</v>
      </c>
      <c r="Y12" s="1"/>
    </row>
    <row r="13" spans="1:25" ht="15" customHeight="1">
      <c r="A13" s="1"/>
      <c r="B13" s="65">
        <v>82</v>
      </c>
      <c r="C13" s="65">
        <v>7</v>
      </c>
      <c r="D13" s="179">
        <v>94</v>
      </c>
      <c r="E13" s="180">
        <v>9</v>
      </c>
      <c r="F13" s="181">
        <v>168</v>
      </c>
      <c r="G13" s="182" t="s">
        <v>76</v>
      </c>
      <c r="H13" s="59">
        <v>32</v>
      </c>
      <c r="I13" s="184"/>
      <c r="J13" s="55"/>
      <c r="K13" s="55"/>
      <c r="L13" s="194"/>
      <c r="M13" s="55">
        <v>6</v>
      </c>
      <c r="N13" s="185">
        <v>20050</v>
      </c>
      <c r="O13" s="198">
        <v>1954</v>
      </c>
      <c r="P13" s="187">
        <f t="shared" si="0"/>
        <v>115.8596069010992</v>
      </c>
      <c r="Q13" s="195">
        <v>1.4421342592592593E-2</v>
      </c>
      <c r="R13" s="189">
        <f t="shared" si="1"/>
        <v>118.37905928838273</v>
      </c>
      <c r="S13" s="189">
        <f t="shared" si="2"/>
        <v>234.23866618948193</v>
      </c>
      <c r="T13" s="190" t="str">
        <f t="shared" si="3"/>
        <v>+</v>
      </c>
      <c r="U13" s="191">
        <f t="shared" si="4"/>
        <v>6.2495370370370396E-4</v>
      </c>
      <c r="V13" s="192">
        <f t="shared" si="5"/>
        <v>25920</v>
      </c>
      <c r="W13" s="193" t="str">
        <f t="shared" si="6"/>
        <v>E</v>
      </c>
      <c r="X13" s="43">
        <v>1.3796388888888889E-2</v>
      </c>
      <c r="Y13" s="1"/>
    </row>
    <row r="14" spans="1:25" ht="15" customHeight="1">
      <c r="A14" s="1"/>
      <c r="B14" s="65">
        <v>33</v>
      </c>
      <c r="C14" s="65">
        <v>17</v>
      </c>
      <c r="D14" s="179">
        <v>28</v>
      </c>
      <c r="E14" s="180">
        <v>10</v>
      </c>
      <c r="F14" s="181">
        <v>139</v>
      </c>
      <c r="G14" s="182" t="s">
        <v>77</v>
      </c>
      <c r="H14" s="59">
        <v>36</v>
      </c>
      <c r="I14" s="184"/>
      <c r="J14" s="55"/>
      <c r="K14" s="199"/>
      <c r="L14" s="199">
        <v>1</v>
      </c>
      <c r="M14" s="55"/>
      <c r="N14" s="185">
        <v>24044</v>
      </c>
      <c r="O14" s="196">
        <v>1965</v>
      </c>
      <c r="P14" s="187">
        <f t="shared" si="0"/>
        <v>98.006857288329513</v>
      </c>
      <c r="Q14" s="195">
        <v>1.1875000000000002E-2</v>
      </c>
      <c r="R14" s="189">
        <f t="shared" si="1"/>
        <v>132.79067710045928</v>
      </c>
      <c r="S14" s="189">
        <f t="shared" si="2"/>
        <v>230.79753438878879</v>
      </c>
      <c r="T14" s="190" t="str">
        <f t="shared" si="3"/>
        <v>-</v>
      </c>
      <c r="U14" s="191">
        <f t="shared" si="4"/>
        <v>2.5465277777777726E-4</v>
      </c>
      <c r="V14" s="192">
        <f t="shared" si="5"/>
        <v>21926</v>
      </c>
      <c r="W14" s="193" t="str">
        <f t="shared" si="6"/>
        <v>D</v>
      </c>
      <c r="X14" s="43">
        <v>1.2129652777777779E-2</v>
      </c>
      <c r="Y14" s="1"/>
    </row>
    <row r="15" spans="1:25" ht="15" customHeight="1">
      <c r="A15" s="1"/>
      <c r="B15" s="65">
        <v>110</v>
      </c>
      <c r="C15" s="65">
        <v>27</v>
      </c>
      <c r="D15" s="179">
        <v>82</v>
      </c>
      <c r="E15" s="180">
        <v>11</v>
      </c>
      <c r="F15" s="181">
        <v>153</v>
      </c>
      <c r="G15" s="200" t="s">
        <v>78</v>
      </c>
      <c r="H15" s="59">
        <v>34</v>
      </c>
      <c r="I15" s="76"/>
      <c r="J15" s="201"/>
      <c r="K15" s="201"/>
      <c r="L15" s="194">
        <v>9</v>
      </c>
      <c r="M15" s="201"/>
      <c r="N15" s="185">
        <v>21435</v>
      </c>
      <c r="O15" s="202">
        <v>1958</v>
      </c>
      <c r="P15" s="187">
        <f t="shared" si="0"/>
        <v>109.66880614654586</v>
      </c>
      <c r="Q15" s="195">
        <v>1.4062534722222223E-2</v>
      </c>
      <c r="R15" s="189">
        <f t="shared" si="1"/>
        <v>120.40981583731906</v>
      </c>
      <c r="S15" s="189">
        <f t="shared" si="2"/>
        <v>230.07862198386493</v>
      </c>
      <c r="T15" s="190" t="str">
        <f t="shared" si="3"/>
        <v>-</v>
      </c>
      <c r="U15" s="191">
        <f t="shared" si="4"/>
        <v>4.6302083333333438E-4</v>
      </c>
      <c r="V15" s="192">
        <f t="shared" si="5"/>
        <v>24535</v>
      </c>
      <c r="W15" s="193" t="str">
        <f t="shared" si="6"/>
        <v>D</v>
      </c>
      <c r="X15" s="43">
        <v>1.4525555555555557E-2</v>
      </c>
      <c r="Y15" s="1"/>
    </row>
    <row r="16" spans="1:25" ht="15" customHeight="1">
      <c r="A16" s="1"/>
      <c r="B16" s="65">
        <v>15</v>
      </c>
      <c r="C16" s="65">
        <v>14</v>
      </c>
      <c r="D16" s="179">
        <v>14</v>
      </c>
      <c r="E16" s="180">
        <v>12</v>
      </c>
      <c r="F16" s="181">
        <v>140</v>
      </c>
      <c r="G16" s="182" t="s">
        <v>79</v>
      </c>
      <c r="H16" s="59">
        <v>36</v>
      </c>
      <c r="I16" s="184"/>
      <c r="J16" s="201"/>
      <c r="K16" s="35">
        <v>5</v>
      </c>
      <c r="L16" s="203"/>
      <c r="M16" s="55"/>
      <c r="N16" s="185">
        <v>25178</v>
      </c>
      <c r="O16" s="198">
        <v>1968</v>
      </c>
      <c r="P16" s="187">
        <f t="shared" si="0"/>
        <v>92.937999486406426</v>
      </c>
      <c r="Q16" s="195">
        <v>1.122693287037037E-2</v>
      </c>
      <c r="R16" s="189">
        <f t="shared" si="1"/>
        <v>136.4585636668472</v>
      </c>
      <c r="S16" s="189">
        <f t="shared" si="2"/>
        <v>229.39656315325362</v>
      </c>
      <c r="T16" s="190" t="str">
        <f t="shared" si="3"/>
        <v>+</v>
      </c>
      <c r="U16" s="191">
        <f t="shared" si="4"/>
        <v>6.9502314814815641E-5</v>
      </c>
      <c r="V16" s="192">
        <f t="shared" si="5"/>
        <v>20792</v>
      </c>
      <c r="W16" s="193" t="str">
        <f t="shared" si="6"/>
        <v>C</v>
      </c>
      <c r="X16" s="43">
        <v>1.1157430555555554E-2</v>
      </c>
      <c r="Y16" s="1"/>
    </row>
    <row r="17" spans="1:25" ht="15" customHeight="1">
      <c r="A17" s="1"/>
      <c r="B17" s="65">
        <v>16</v>
      </c>
      <c r="C17" s="65">
        <v>18</v>
      </c>
      <c r="D17" s="179">
        <v>15</v>
      </c>
      <c r="E17" s="180">
        <v>13</v>
      </c>
      <c r="F17" s="181">
        <v>146</v>
      </c>
      <c r="G17" s="204" t="s">
        <v>80</v>
      </c>
      <c r="H17" s="59">
        <v>35</v>
      </c>
      <c r="I17" s="76"/>
      <c r="J17" s="201"/>
      <c r="K17" s="35">
        <v>6</v>
      </c>
      <c r="L17" s="203"/>
      <c r="M17" s="201"/>
      <c r="N17" s="185">
        <v>25201</v>
      </c>
      <c r="O17" s="201">
        <v>1968</v>
      </c>
      <c r="P17" s="187">
        <f t="shared" si="0"/>
        <v>92.835191964850665</v>
      </c>
      <c r="Q17" s="195">
        <v>1.1238483796296295E-2</v>
      </c>
      <c r="R17" s="189">
        <f t="shared" si="1"/>
        <v>136.39318851650242</v>
      </c>
      <c r="S17" s="189">
        <f t="shared" si="2"/>
        <v>229.2283804813531</v>
      </c>
      <c r="T17" s="190" t="str">
        <f t="shared" si="3"/>
        <v>-</v>
      </c>
      <c r="U17" s="191">
        <f t="shared" si="4"/>
        <v>4.6296296296599593E-8</v>
      </c>
      <c r="V17" s="192">
        <f t="shared" si="5"/>
        <v>20769</v>
      </c>
      <c r="W17" s="193" t="str">
        <f t="shared" si="6"/>
        <v>C</v>
      </c>
      <c r="X17" s="43">
        <v>1.1238530092592592E-2</v>
      </c>
      <c r="Y17" s="1"/>
    </row>
    <row r="18" spans="1:25" ht="15" customHeight="1">
      <c r="A18" s="1"/>
      <c r="B18" s="65">
        <v>169</v>
      </c>
      <c r="C18" s="65">
        <v>45</v>
      </c>
      <c r="D18" s="179">
        <v>154</v>
      </c>
      <c r="E18" s="180">
        <v>14</v>
      </c>
      <c r="F18" s="181">
        <v>67</v>
      </c>
      <c r="G18" s="182" t="s">
        <v>81</v>
      </c>
      <c r="H18" s="59">
        <v>43</v>
      </c>
      <c r="I18" s="184"/>
      <c r="J18" s="55"/>
      <c r="K18" s="55"/>
      <c r="L18" s="194"/>
      <c r="M18" s="55">
        <v>11</v>
      </c>
      <c r="N18" s="185">
        <v>18706</v>
      </c>
      <c r="O18" s="196">
        <v>1951</v>
      </c>
      <c r="P18" s="187">
        <f t="shared" si="0"/>
        <v>121.86714207374878</v>
      </c>
      <c r="Q18" s="195">
        <v>1.6516307870370374E-2</v>
      </c>
      <c r="R18" s="189">
        <f t="shared" si="1"/>
        <v>106.52211631427808</v>
      </c>
      <c r="S18" s="189">
        <f t="shared" si="2"/>
        <v>228.38925838802686</v>
      </c>
      <c r="T18" s="190" t="str">
        <f t="shared" si="3"/>
        <v>-</v>
      </c>
      <c r="U18" s="191">
        <f t="shared" si="4"/>
        <v>6.3648148148147746E-4</v>
      </c>
      <c r="V18" s="192">
        <f t="shared" si="5"/>
        <v>27264</v>
      </c>
      <c r="W18" s="193" t="str">
        <f t="shared" si="6"/>
        <v>E</v>
      </c>
      <c r="X18" s="43">
        <v>1.7152789351851851E-2</v>
      </c>
      <c r="Y18" s="1"/>
    </row>
    <row r="19" spans="1:25" ht="15" customHeight="1">
      <c r="A19" s="1"/>
      <c r="B19" s="65"/>
      <c r="C19" s="65"/>
      <c r="D19" s="179">
        <v>6</v>
      </c>
      <c r="E19" s="180">
        <v>15</v>
      </c>
      <c r="F19" s="181">
        <v>311</v>
      </c>
      <c r="G19" s="205" t="s">
        <v>82</v>
      </c>
      <c r="H19" s="59">
        <v>21</v>
      </c>
      <c r="I19" s="206"/>
      <c r="J19" s="201"/>
      <c r="K19" s="202">
        <v>1</v>
      </c>
      <c r="L19" s="202"/>
      <c r="M19" s="202"/>
      <c r="N19" s="207">
        <v>26448</v>
      </c>
      <c r="O19" s="65">
        <v>1972</v>
      </c>
      <c r="P19" s="187">
        <f t="shared" si="0"/>
        <v>87.261236339631893</v>
      </c>
      <c r="Q19" s="195">
        <v>1.0416701388888889E-2</v>
      </c>
      <c r="R19" s="189">
        <f t="shared" si="1"/>
        <v>141.04425707840613</v>
      </c>
      <c r="S19" s="189">
        <f t="shared" si="2"/>
        <v>228.30549341803803</v>
      </c>
      <c r="T19" s="190" t="str">
        <f t="shared" si="3"/>
        <v>+</v>
      </c>
      <c r="U19" s="191">
        <f t="shared" si="4"/>
        <v>1.5040509259259087E-4</v>
      </c>
      <c r="V19" s="192">
        <f t="shared" si="5"/>
        <v>19522</v>
      </c>
      <c r="W19" s="193" t="str">
        <f t="shared" si="6"/>
        <v>C</v>
      </c>
      <c r="X19" s="43">
        <v>1.0266296296296298E-2</v>
      </c>
      <c r="Y19" s="1"/>
    </row>
    <row r="20" spans="1:25" ht="15" customHeight="1">
      <c r="A20" s="1"/>
      <c r="B20" s="65">
        <v>91</v>
      </c>
      <c r="C20" s="65">
        <v>24</v>
      </c>
      <c r="D20" s="179">
        <v>75</v>
      </c>
      <c r="E20" s="180">
        <v>16</v>
      </c>
      <c r="F20" s="181">
        <v>79</v>
      </c>
      <c r="G20" s="182" t="s">
        <v>83</v>
      </c>
      <c r="H20" s="59">
        <v>42</v>
      </c>
      <c r="I20" s="184"/>
      <c r="J20" s="55"/>
      <c r="K20" s="199"/>
      <c r="L20" s="194">
        <v>5</v>
      </c>
      <c r="M20" s="55"/>
      <c r="N20" s="185">
        <v>22048</v>
      </c>
      <c r="O20" s="196">
        <v>1960</v>
      </c>
      <c r="P20" s="187">
        <f t="shared" si="0"/>
        <v>106.92876220247281</v>
      </c>
      <c r="Q20" s="195">
        <v>1.3900474537037038E-2</v>
      </c>
      <c r="R20" s="189">
        <f t="shared" si="1"/>
        <v>121.32703312702604</v>
      </c>
      <c r="S20" s="189">
        <f t="shared" si="2"/>
        <v>228.25579532949885</v>
      </c>
      <c r="T20" s="190" t="str">
        <f t="shared" si="3"/>
        <v>-</v>
      </c>
      <c r="U20" s="191">
        <f t="shared" si="4"/>
        <v>9.2627314814816217E-5</v>
      </c>
      <c r="V20" s="192">
        <f t="shared" si="5"/>
        <v>23922</v>
      </c>
      <c r="W20" s="193" t="str">
        <f t="shared" si="6"/>
        <v>D</v>
      </c>
      <c r="X20" s="43">
        <v>1.3993101851851854E-2</v>
      </c>
      <c r="Y20" s="1"/>
    </row>
    <row r="21" spans="1:25" ht="15" customHeight="1">
      <c r="A21" s="1"/>
      <c r="B21" s="65">
        <v>148</v>
      </c>
      <c r="C21" s="65">
        <v>30</v>
      </c>
      <c r="D21" s="179">
        <v>137</v>
      </c>
      <c r="E21" s="180">
        <v>17</v>
      </c>
      <c r="F21" s="181">
        <v>20</v>
      </c>
      <c r="G21" s="182" t="s">
        <v>84</v>
      </c>
      <c r="H21" s="59">
        <v>51</v>
      </c>
      <c r="I21" s="184"/>
      <c r="J21" s="55"/>
      <c r="K21" s="55"/>
      <c r="L21" s="55"/>
      <c r="M21" s="55">
        <v>8</v>
      </c>
      <c r="N21" s="185">
        <v>19536</v>
      </c>
      <c r="O21" s="196">
        <v>1953</v>
      </c>
      <c r="P21" s="187">
        <f t="shared" si="0"/>
        <v>118.15713151325835</v>
      </c>
      <c r="Q21" s="195">
        <v>1.5879699074074074E-2</v>
      </c>
      <c r="R21" s="189">
        <f t="shared" si="1"/>
        <v>110.12515177962257</v>
      </c>
      <c r="S21" s="189">
        <f t="shared" si="2"/>
        <v>228.28228329288092</v>
      </c>
      <c r="T21" s="190" t="str">
        <f t="shared" si="3"/>
        <v>-</v>
      </c>
      <c r="U21" s="191">
        <f t="shared" si="4"/>
        <v>1.967129629629645E-4</v>
      </c>
      <c r="V21" s="192">
        <f t="shared" si="5"/>
        <v>26434</v>
      </c>
      <c r="W21" s="193" t="str">
        <f t="shared" si="6"/>
        <v>E</v>
      </c>
      <c r="X21" s="43">
        <v>1.6076412037037038E-2</v>
      </c>
      <c r="Y21" s="1"/>
    </row>
    <row r="22" spans="1:25" ht="15" customHeight="1">
      <c r="A22" s="1"/>
      <c r="B22" s="65">
        <v>109</v>
      </c>
      <c r="C22" s="65">
        <v>23</v>
      </c>
      <c r="D22" s="179">
        <v>98</v>
      </c>
      <c r="E22" s="180">
        <v>18</v>
      </c>
      <c r="F22" s="181">
        <v>104</v>
      </c>
      <c r="G22" s="182" t="s">
        <v>85</v>
      </c>
      <c r="H22" s="59">
        <v>40</v>
      </c>
      <c r="I22" s="184"/>
      <c r="J22" s="55"/>
      <c r="K22" s="201"/>
      <c r="L22" s="194">
        <v>11</v>
      </c>
      <c r="M22" s="55"/>
      <c r="N22" s="185">
        <v>21270</v>
      </c>
      <c r="O22" s="196">
        <v>1958</v>
      </c>
      <c r="P22" s="187">
        <f t="shared" si="0"/>
        <v>110.40633836640241</v>
      </c>
      <c r="Q22" s="195">
        <v>1.4537060185185186E-2</v>
      </c>
      <c r="R22" s="189">
        <f t="shared" si="1"/>
        <v>117.72412867400691</v>
      </c>
      <c r="S22" s="189">
        <f t="shared" si="2"/>
        <v>228.13046704040931</v>
      </c>
      <c r="T22" s="190" t="str">
        <f t="shared" si="3"/>
        <v>+</v>
      </c>
      <c r="U22" s="191">
        <f t="shared" si="4"/>
        <v>1.156249999999942E-5</v>
      </c>
      <c r="V22" s="192">
        <f t="shared" si="5"/>
        <v>24700</v>
      </c>
      <c r="W22" s="193" t="str">
        <f t="shared" si="6"/>
        <v>D</v>
      </c>
      <c r="X22" s="43">
        <v>1.4525497685185186E-2</v>
      </c>
      <c r="Y22" s="1"/>
    </row>
    <row r="23" spans="1:25" ht="15" customHeight="1">
      <c r="A23" s="1"/>
      <c r="B23" s="65">
        <v>144</v>
      </c>
      <c r="C23" s="65">
        <v>12</v>
      </c>
      <c r="D23" s="179">
        <v>159</v>
      </c>
      <c r="E23" s="180">
        <v>19</v>
      </c>
      <c r="F23" s="181">
        <v>110</v>
      </c>
      <c r="G23" s="182" t="s">
        <v>86</v>
      </c>
      <c r="H23" s="59">
        <v>39</v>
      </c>
      <c r="I23" s="184"/>
      <c r="J23" s="55"/>
      <c r="K23" s="55"/>
      <c r="L23" s="55"/>
      <c r="M23" s="55">
        <v>13</v>
      </c>
      <c r="N23" s="185">
        <v>18950</v>
      </c>
      <c r="O23" s="198">
        <v>1951</v>
      </c>
      <c r="P23" s="187">
        <f t="shared" si="0"/>
        <v>120.77648836680943</v>
      </c>
      <c r="Q23" s="195">
        <v>1.6643587962962964E-2</v>
      </c>
      <c r="R23" s="189">
        <f t="shared" si="1"/>
        <v>105.8017450433948</v>
      </c>
      <c r="S23" s="189">
        <f t="shared" si="2"/>
        <v>226.57823341020423</v>
      </c>
      <c r="T23" s="190" t="str">
        <f t="shared" si="3"/>
        <v>+</v>
      </c>
      <c r="U23" s="191">
        <f t="shared" si="4"/>
        <v>7.8702546296296333E-4</v>
      </c>
      <c r="V23" s="192">
        <f t="shared" si="5"/>
        <v>27020</v>
      </c>
      <c r="W23" s="193" t="str">
        <f t="shared" si="6"/>
        <v>E</v>
      </c>
      <c r="X23" s="43">
        <v>1.5856562500000001E-2</v>
      </c>
      <c r="Y23" s="1"/>
    </row>
    <row r="24" spans="1:25" ht="15" customHeight="1">
      <c r="A24" s="1"/>
      <c r="B24" s="65">
        <v>44</v>
      </c>
      <c r="C24" s="65">
        <v>28</v>
      </c>
      <c r="D24" s="179">
        <v>46</v>
      </c>
      <c r="E24" s="180">
        <v>20</v>
      </c>
      <c r="F24" s="181">
        <v>157</v>
      </c>
      <c r="G24" s="200" t="s">
        <v>87</v>
      </c>
      <c r="H24" s="59">
        <v>34</v>
      </c>
      <c r="I24" s="76"/>
      <c r="J24" s="201"/>
      <c r="K24" s="199"/>
      <c r="L24" s="194">
        <v>4</v>
      </c>
      <c r="M24" s="201"/>
      <c r="N24" s="185">
        <v>23881</v>
      </c>
      <c r="O24" s="62">
        <v>1965</v>
      </c>
      <c r="P24" s="187">
        <f t="shared" si="0"/>
        <v>98.735449723702942</v>
      </c>
      <c r="Q24" s="195">
        <v>1.2789398148148149E-2</v>
      </c>
      <c r="R24" s="189">
        <f t="shared" si="1"/>
        <v>127.61542822486932</v>
      </c>
      <c r="S24" s="189">
        <f t="shared" si="2"/>
        <v>226.35087794857225</v>
      </c>
      <c r="T24" s="190" t="str">
        <f t="shared" si="3"/>
        <v>+</v>
      </c>
      <c r="U24" s="191">
        <f t="shared" si="4"/>
        <v>1.5043981481481505E-4</v>
      </c>
      <c r="V24" s="192">
        <f t="shared" si="5"/>
        <v>22089</v>
      </c>
      <c r="W24" s="193" t="str">
        <f t="shared" si="6"/>
        <v>D</v>
      </c>
      <c r="X24" s="43">
        <v>1.2638958333333334E-2</v>
      </c>
      <c r="Y24" s="1"/>
    </row>
    <row r="25" spans="1:25" ht="15" customHeight="1">
      <c r="A25" s="1"/>
      <c r="B25" s="65"/>
      <c r="C25" s="65"/>
      <c r="D25" s="179">
        <v>12</v>
      </c>
      <c r="E25" s="180">
        <v>21</v>
      </c>
      <c r="F25" s="181">
        <v>269</v>
      </c>
      <c r="G25" s="200" t="s">
        <v>88</v>
      </c>
      <c r="H25" s="59">
        <v>23</v>
      </c>
      <c r="I25" s="208"/>
      <c r="J25" s="209"/>
      <c r="K25" s="35">
        <v>3</v>
      </c>
      <c r="L25" s="209"/>
      <c r="M25" s="209"/>
      <c r="N25" s="185">
        <v>25933</v>
      </c>
      <c r="O25" s="60">
        <v>1970</v>
      </c>
      <c r="P25" s="187">
        <f t="shared" si="0"/>
        <v>89.563230844032589</v>
      </c>
      <c r="Q25" s="195">
        <v>1.1192199074074073E-2</v>
      </c>
      <c r="R25" s="189">
        <f t="shared" si="1"/>
        <v>136.65514766102024</v>
      </c>
      <c r="S25" s="189">
        <f t="shared" si="2"/>
        <v>226.21837850505284</v>
      </c>
      <c r="T25" s="190"/>
      <c r="U25" s="191"/>
      <c r="V25" s="192">
        <f t="shared" si="5"/>
        <v>20037</v>
      </c>
      <c r="W25" s="193" t="str">
        <f t="shared" si="6"/>
        <v>C</v>
      </c>
      <c r="X25" s="43"/>
      <c r="Y25" s="1"/>
    </row>
    <row r="26" spans="1:25" ht="15" customHeight="1">
      <c r="A26" s="1"/>
      <c r="B26" s="65">
        <v>31</v>
      </c>
      <c r="C26" s="65">
        <v>43</v>
      </c>
      <c r="D26" s="179">
        <v>26</v>
      </c>
      <c r="E26" s="180">
        <v>22</v>
      </c>
      <c r="F26" s="181">
        <v>141</v>
      </c>
      <c r="G26" s="182" t="s">
        <v>89</v>
      </c>
      <c r="H26" s="59">
        <v>36</v>
      </c>
      <c r="I26" s="184"/>
      <c r="J26" s="201"/>
      <c r="K26" s="35">
        <v>10</v>
      </c>
      <c r="L26" s="55"/>
      <c r="M26" s="55"/>
      <c r="N26" s="185">
        <v>25221</v>
      </c>
      <c r="O26" s="201">
        <v>1969</v>
      </c>
      <c r="P26" s="187">
        <f t="shared" si="0"/>
        <v>92.745794120019582</v>
      </c>
      <c r="Q26" s="195">
        <v>1.1770856481481481E-2</v>
      </c>
      <c r="R26" s="189">
        <f t="shared" si="1"/>
        <v>133.380101552165</v>
      </c>
      <c r="S26" s="189">
        <f t="shared" si="2"/>
        <v>226.12589567218458</v>
      </c>
      <c r="T26" s="190" t="str">
        <f t="shared" ref="T26:T38" si="7">IF(X26&lt;Q26,"+","-")</f>
        <v>-</v>
      </c>
      <c r="U26" s="191">
        <f t="shared" ref="U26:U38" si="8">IF(X26&gt;Q26,X26-Q26,Q26-X26)</f>
        <v>2.5464120370370658E-4</v>
      </c>
      <c r="V26" s="192">
        <f t="shared" si="5"/>
        <v>20749</v>
      </c>
      <c r="W26" s="193" t="str">
        <f t="shared" si="6"/>
        <v>C</v>
      </c>
      <c r="X26" s="43">
        <v>1.2025497685185188E-2</v>
      </c>
      <c r="Y26" s="1"/>
    </row>
    <row r="27" spans="1:25" ht="15" customHeight="1">
      <c r="A27" s="1"/>
      <c r="B27" s="65">
        <v>128</v>
      </c>
      <c r="C27" s="65">
        <v>29</v>
      </c>
      <c r="D27" s="179">
        <v>129</v>
      </c>
      <c r="E27" s="180">
        <v>23</v>
      </c>
      <c r="F27" s="181">
        <v>37</v>
      </c>
      <c r="G27" s="182" t="s">
        <v>90</v>
      </c>
      <c r="H27" s="59">
        <v>48</v>
      </c>
      <c r="I27" s="184"/>
      <c r="J27" s="55"/>
      <c r="K27" s="55"/>
      <c r="L27" s="194">
        <v>22</v>
      </c>
      <c r="M27" s="55"/>
      <c r="N27" s="185">
        <v>20704</v>
      </c>
      <c r="O27" s="186">
        <v>1956</v>
      </c>
      <c r="P27" s="187">
        <f t="shared" si="0"/>
        <v>112.93629737512238</v>
      </c>
      <c r="Q27" s="195">
        <v>1.5486192129629629E-2</v>
      </c>
      <c r="R27" s="189">
        <f t="shared" si="1"/>
        <v>112.35229580424391</v>
      </c>
      <c r="S27" s="189">
        <f t="shared" si="2"/>
        <v>225.28859317936627</v>
      </c>
      <c r="T27" s="190" t="str">
        <f t="shared" si="7"/>
        <v>+</v>
      </c>
      <c r="U27" s="191">
        <f t="shared" si="8"/>
        <v>3.2407407407407211E-4</v>
      </c>
      <c r="V27" s="192">
        <f t="shared" si="5"/>
        <v>25266</v>
      </c>
      <c r="W27" s="193" t="str">
        <f t="shared" si="6"/>
        <v>D</v>
      </c>
      <c r="X27" s="43">
        <v>1.5162118055555557E-2</v>
      </c>
      <c r="Y27" s="1"/>
    </row>
    <row r="28" spans="1:25" ht="15" customHeight="1">
      <c r="A28" s="1"/>
      <c r="B28" s="65">
        <v>185</v>
      </c>
      <c r="C28" s="65">
        <v>79</v>
      </c>
      <c r="D28" s="179">
        <v>153</v>
      </c>
      <c r="E28" s="180">
        <v>24</v>
      </c>
      <c r="F28" s="181">
        <v>191</v>
      </c>
      <c r="G28" s="200" t="s">
        <v>91</v>
      </c>
      <c r="H28" s="59">
        <v>29</v>
      </c>
      <c r="I28" s="208"/>
      <c r="J28" s="35"/>
      <c r="K28" s="35"/>
      <c r="L28" s="194"/>
      <c r="M28" s="55">
        <v>10</v>
      </c>
      <c r="N28" s="185">
        <v>19495</v>
      </c>
      <c r="O28" s="62">
        <v>1953</v>
      </c>
      <c r="P28" s="187">
        <f t="shared" si="0"/>
        <v>118.34039709516209</v>
      </c>
      <c r="Q28" s="195">
        <v>1.6446793981481484E-2</v>
      </c>
      <c r="R28" s="189">
        <f t="shared" si="1"/>
        <v>106.91554632727481</v>
      </c>
      <c r="S28" s="189">
        <f t="shared" si="2"/>
        <v>225.2559434224369</v>
      </c>
      <c r="T28" s="190" t="str">
        <f t="shared" si="7"/>
        <v>-</v>
      </c>
      <c r="U28" s="191">
        <f t="shared" si="8"/>
        <v>1.2846874999999994E-3</v>
      </c>
      <c r="V28" s="192">
        <f t="shared" si="5"/>
        <v>26475</v>
      </c>
      <c r="W28" s="193" t="str">
        <f t="shared" si="6"/>
        <v>E</v>
      </c>
      <c r="X28" s="43">
        <v>1.7731481481481483E-2</v>
      </c>
      <c r="Y28" s="1"/>
    </row>
    <row r="29" spans="1:25" ht="15" customHeight="1">
      <c r="A29" s="1"/>
      <c r="B29" s="65">
        <v>13</v>
      </c>
      <c r="C29" s="65">
        <v>37</v>
      </c>
      <c r="D29" s="179">
        <v>13</v>
      </c>
      <c r="E29" s="180">
        <v>25</v>
      </c>
      <c r="F29" s="181">
        <v>237</v>
      </c>
      <c r="G29" s="200" t="s">
        <v>92</v>
      </c>
      <c r="H29" s="59">
        <v>26</v>
      </c>
      <c r="I29" s="210"/>
      <c r="J29" s="35"/>
      <c r="K29" s="35">
        <v>4</v>
      </c>
      <c r="L29" s="67"/>
      <c r="M29" s="211"/>
      <c r="N29" s="185">
        <v>26154</v>
      </c>
      <c r="O29" s="65">
        <v>1971</v>
      </c>
      <c r="P29" s="187">
        <f t="shared" si="0"/>
        <v>88.575384658648986</v>
      </c>
      <c r="Q29" s="195">
        <v>1.1203715277777776E-2</v>
      </c>
      <c r="R29" s="189">
        <f t="shared" si="1"/>
        <v>136.58996902916346</v>
      </c>
      <c r="S29" s="189">
        <f t="shared" si="2"/>
        <v>225.16535368781246</v>
      </c>
      <c r="T29" s="190" t="str">
        <f t="shared" si="7"/>
        <v>+</v>
      </c>
      <c r="U29" s="191">
        <f t="shared" si="8"/>
        <v>9.2592592592592032E-5</v>
      </c>
      <c r="V29" s="192">
        <f t="shared" si="5"/>
        <v>19816</v>
      </c>
      <c r="W29" s="193" t="str">
        <f t="shared" si="6"/>
        <v>C</v>
      </c>
      <c r="X29" s="43">
        <v>1.1111122685185184E-2</v>
      </c>
      <c r="Y29" s="1"/>
    </row>
    <row r="30" spans="1:25" ht="15" customHeight="1">
      <c r="A30" s="1"/>
      <c r="B30" s="65">
        <v>56</v>
      </c>
      <c r="C30" s="65">
        <v>15</v>
      </c>
      <c r="D30" s="179">
        <v>78</v>
      </c>
      <c r="E30" s="180">
        <v>26</v>
      </c>
      <c r="F30" s="181">
        <v>223</v>
      </c>
      <c r="G30" s="200" t="s">
        <v>93</v>
      </c>
      <c r="H30" s="59">
        <v>27</v>
      </c>
      <c r="I30" s="210"/>
      <c r="J30" s="67"/>
      <c r="K30" s="197"/>
      <c r="L30" s="194">
        <v>6</v>
      </c>
      <c r="M30" s="67"/>
      <c r="N30" s="185">
        <v>22710</v>
      </c>
      <c r="O30" s="62">
        <v>1962</v>
      </c>
      <c r="P30" s="187">
        <f t="shared" si="0"/>
        <v>103.96969353856356</v>
      </c>
      <c r="Q30" s="195">
        <v>1.3935231481481482E-2</v>
      </c>
      <c r="R30" s="189">
        <f t="shared" si="1"/>
        <v>121.13031812052768</v>
      </c>
      <c r="S30" s="189">
        <f t="shared" si="2"/>
        <v>225.10001165909125</v>
      </c>
      <c r="T30" s="190" t="str">
        <f t="shared" si="7"/>
        <v>+</v>
      </c>
      <c r="U30" s="191">
        <f t="shared" si="8"/>
        <v>8.4493055555555537E-4</v>
      </c>
      <c r="V30" s="192">
        <f t="shared" si="5"/>
        <v>23260</v>
      </c>
      <c r="W30" s="193" t="str">
        <f t="shared" si="6"/>
        <v>D</v>
      </c>
      <c r="X30" s="43">
        <v>1.3090300925925927E-2</v>
      </c>
      <c r="Y30" s="1"/>
    </row>
    <row r="31" spans="1:25" ht="15" customHeight="1">
      <c r="A31" s="1"/>
      <c r="B31" s="65">
        <v>127</v>
      </c>
      <c r="C31" s="65">
        <v>32</v>
      </c>
      <c r="D31" s="179">
        <v>131</v>
      </c>
      <c r="E31" s="180">
        <v>27</v>
      </c>
      <c r="F31" s="181">
        <v>115</v>
      </c>
      <c r="G31" s="182" t="s">
        <v>94</v>
      </c>
      <c r="H31" s="59">
        <v>38</v>
      </c>
      <c r="I31" s="184"/>
      <c r="J31" s="55"/>
      <c r="K31" s="201"/>
      <c r="L31" s="194">
        <v>24</v>
      </c>
      <c r="M31" s="55"/>
      <c r="N31" s="185">
        <v>20748</v>
      </c>
      <c r="O31" s="198">
        <v>1956</v>
      </c>
      <c r="P31" s="187">
        <f t="shared" si="0"/>
        <v>112.73962211649398</v>
      </c>
      <c r="Q31" s="195">
        <v>1.5567210648148148E-2</v>
      </c>
      <c r="R31" s="189">
        <f t="shared" si="1"/>
        <v>111.89375266555308</v>
      </c>
      <c r="S31" s="189">
        <f t="shared" si="2"/>
        <v>224.63337478204704</v>
      </c>
      <c r="T31" s="190" t="str">
        <f t="shared" si="7"/>
        <v>+</v>
      </c>
      <c r="U31" s="191">
        <f t="shared" si="8"/>
        <v>4.1665509259259173E-4</v>
      </c>
      <c r="V31" s="192">
        <f t="shared" si="5"/>
        <v>25222</v>
      </c>
      <c r="W31" s="193" t="str">
        <f t="shared" si="6"/>
        <v>D</v>
      </c>
      <c r="X31" s="43">
        <v>1.5150555555555556E-2</v>
      </c>
      <c r="Y31" s="1"/>
    </row>
    <row r="32" spans="1:25" ht="15" customHeight="1">
      <c r="A32" s="1"/>
      <c r="B32" s="65">
        <v>78</v>
      </c>
      <c r="C32" s="65">
        <v>31</v>
      </c>
      <c r="D32" s="179">
        <v>81</v>
      </c>
      <c r="E32" s="180">
        <v>28</v>
      </c>
      <c r="F32" s="181">
        <v>224</v>
      </c>
      <c r="G32" s="200" t="s">
        <v>95</v>
      </c>
      <c r="H32" s="59">
        <v>27</v>
      </c>
      <c r="I32" s="210"/>
      <c r="J32" s="67"/>
      <c r="K32" s="197"/>
      <c r="L32" s="194">
        <v>8</v>
      </c>
      <c r="M32" s="67"/>
      <c r="N32" s="185">
        <v>22734</v>
      </c>
      <c r="O32" s="62">
        <v>1962</v>
      </c>
      <c r="P32" s="187">
        <f t="shared" si="0"/>
        <v>103.86241612476626</v>
      </c>
      <c r="Q32" s="195">
        <v>1.40625E-2</v>
      </c>
      <c r="R32" s="189">
        <f t="shared" si="1"/>
        <v>120.41001235580705</v>
      </c>
      <c r="S32" s="189">
        <f t="shared" si="2"/>
        <v>224.2724284805733</v>
      </c>
      <c r="T32" s="190" t="str">
        <f t="shared" si="7"/>
        <v>+</v>
      </c>
      <c r="U32" s="191">
        <f t="shared" si="8"/>
        <v>4.6292824074074118E-4</v>
      </c>
      <c r="V32" s="192">
        <f t="shared" si="5"/>
        <v>23236</v>
      </c>
      <c r="W32" s="193" t="str">
        <f t="shared" si="6"/>
        <v>D</v>
      </c>
      <c r="X32" s="43">
        <v>1.3599571759259259E-2</v>
      </c>
      <c r="Y32" s="1"/>
    </row>
    <row r="33" spans="1:25" ht="15" customHeight="1">
      <c r="A33" s="1"/>
      <c r="B33" s="65">
        <v>140</v>
      </c>
      <c r="C33" s="65">
        <v>38</v>
      </c>
      <c r="D33" s="179">
        <v>142</v>
      </c>
      <c r="E33" s="180">
        <v>29</v>
      </c>
      <c r="F33" s="181">
        <v>45</v>
      </c>
      <c r="G33" s="204" t="s">
        <v>96</v>
      </c>
      <c r="H33" s="59">
        <v>46</v>
      </c>
      <c r="I33" s="212"/>
      <c r="J33" s="81"/>
      <c r="K33" s="81"/>
      <c r="L33" s="194"/>
      <c r="M33" s="55">
        <v>9</v>
      </c>
      <c r="N33" s="185">
        <v>20290</v>
      </c>
      <c r="O33" s="186">
        <v>1955</v>
      </c>
      <c r="P33" s="187">
        <f t="shared" si="0"/>
        <v>114.78683276312607</v>
      </c>
      <c r="Q33" s="195">
        <v>1.6064918981481484E-2</v>
      </c>
      <c r="R33" s="189">
        <f t="shared" si="1"/>
        <v>109.07685665841267</v>
      </c>
      <c r="S33" s="189">
        <f t="shared" si="2"/>
        <v>223.86368942153874</v>
      </c>
      <c r="T33" s="190" t="str">
        <f t="shared" si="7"/>
        <v>+</v>
      </c>
      <c r="U33" s="191">
        <f t="shared" si="8"/>
        <v>4.0510416666666993E-4</v>
      </c>
      <c r="V33" s="192">
        <f t="shared" si="5"/>
        <v>25680</v>
      </c>
      <c r="W33" s="193" t="str">
        <f t="shared" si="6"/>
        <v>E</v>
      </c>
      <c r="X33" s="43">
        <v>1.5659814814814814E-2</v>
      </c>
      <c r="Y33" s="1"/>
    </row>
    <row r="34" spans="1:25" ht="15" customHeight="1">
      <c r="A34" s="1"/>
      <c r="B34" s="65">
        <v>208</v>
      </c>
      <c r="C34" s="65">
        <v>46</v>
      </c>
      <c r="D34" s="179">
        <v>205</v>
      </c>
      <c r="E34" s="180">
        <v>30</v>
      </c>
      <c r="F34" s="181">
        <v>12</v>
      </c>
      <c r="G34" s="182" t="s">
        <v>97</v>
      </c>
      <c r="H34" s="59">
        <v>53</v>
      </c>
      <c r="I34" s="184"/>
      <c r="J34" s="55"/>
      <c r="K34" s="55"/>
      <c r="L34" s="55"/>
      <c r="M34" s="55">
        <v>27</v>
      </c>
      <c r="N34" s="185">
        <v>16953</v>
      </c>
      <c r="O34" s="186">
        <v>1946</v>
      </c>
      <c r="P34" s="187">
        <f t="shared" si="0"/>
        <v>129.70286317319429</v>
      </c>
      <c r="Q34" s="195">
        <v>1.8738425925925926E-2</v>
      </c>
      <c r="R34" s="189">
        <f t="shared" si="1"/>
        <v>93.945522637079534</v>
      </c>
      <c r="S34" s="189">
        <f t="shared" si="2"/>
        <v>223.64838581027382</v>
      </c>
      <c r="T34" s="190" t="str">
        <f t="shared" si="7"/>
        <v>+</v>
      </c>
      <c r="U34" s="191">
        <f t="shared" si="8"/>
        <v>1.8513888888889093E-4</v>
      </c>
      <c r="V34" s="192">
        <f t="shared" si="5"/>
        <v>29017</v>
      </c>
      <c r="W34" s="193" t="str">
        <f t="shared" si="6"/>
        <v>E</v>
      </c>
      <c r="X34" s="43">
        <v>1.8553287037037035E-2</v>
      </c>
      <c r="Y34" s="1"/>
    </row>
    <row r="35" spans="1:25" ht="15" customHeight="1">
      <c r="A35" s="1"/>
      <c r="B35" s="65">
        <v>90</v>
      </c>
      <c r="C35" s="65">
        <v>26</v>
      </c>
      <c r="D35" s="179">
        <v>106</v>
      </c>
      <c r="E35" s="180">
        <v>31</v>
      </c>
      <c r="F35" s="181">
        <v>61</v>
      </c>
      <c r="G35" s="182" t="s">
        <v>98</v>
      </c>
      <c r="H35" s="59">
        <v>44</v>
      </c>
      <c r="I35" s="206"/>
      <c r="J35" s="202"/>
      <c r="K35" s="197"/>
      <c r="L35" s="194">
        <v>15</v>
      </c>
      <c r="M35" s="202"/>
      <c r="N35" s="185">
        <v>22104</v>
      </c>
      <c r="O35" s="186">
        <v>1960</v>
      </c>
      <c r="P35" s="187">
        <f t="shared" si="0"/>
        <v>106.67844823694574</v>
      </c>
      <c r="Q35" s="195">
        <v>1.4733865740740742E-2</v>
      </c>
      <c r="R35" s="189">
        <f t="shared" si="1"/>
        <v>116.61026188396421</v>
      </c>
      <c r="S35" s="189">
        <f t="shared" si="2"/>
        <v>223.28871012090997</v>
      </c>
      <c r="T35" s="190" t="str">
        <f t="shared" si="7"/>
        <v>+</v>
      </c>
      <c r="U35" s="191">
        <f t="shared" si="8"/>
        <v>7.5228009259259258E-4</v>
      </c>
      <c r="V35" s="192">
        <f t="shared" si="5"/>
        <v>23866</v>
      </c>
      <c r="W35" s="193" t="str">
        <f t="shared" si="6"/>
        <v>D</v>
      </c>
      <c r="X35" s="43">
        <v>1.3981585648148149E-2</v>
      </c>
      <c r="Y35" s="1"/>
    </row>
    <row r="36" spans="1:25" ht="15" customHeight="1">
      <c r="A36" s="1"/>
      <c r="B36" s="65">
        <v>98</v>
      </c>
      <c r="C36" s="65">
        <v>13</v>
      </c>
      <c r="D36" s="179">
        <v>132</v>
      </c>
      <c r="E36" s="180">
        <v>32</v>
      </c>
      <c r="F36" s="181">
        <v>51</v>
      </c>
      <c r="G36" s="182" t="s">
        <v>99</v>
      </c>
      <c r="H36" s="59">
        <v>45</v>
      </c>
      <c r="I36" s="206"/>
      <c r="J36" s="202"/>
      <c r="K36" s="201"/>
      <c r="L36" s="213">
        <v>25</v>
      </c>
      <c r="M36" s="206"/>
      <c r="N36" s="185">
        <v>21065</v>
      </c>
      <c r="O36" s="196">
        <v>1957</v>
      </c>
      <c r="P36" s="187">
        <f t="shared" si="0"/>
        <v>111.32266627592114</v>
      </c>
      <c r="Q36" s="195">
        <v>1.55903125E-2</v>
      </c>
      <c r="R36" s="189">
        <f t="shared" si="1"/>
        <v>111.76300236486352</v>
      </c>
      <c r="S36" s="189">
        <f t="shared" si="2"/>
        <v>223.08566864078466</v>
      </c>
      <c r="T36" s="190" t="str">
        <f t="shared" si="7"/>
        <v>+</v>
      </c>
      <c r="U36" s="191">
        <f t="shared" si="8"/>
        <v>1.377245370370369E-3</v>
      </c>
      <c r="V36" s="192">
        <f t="shared" si="5"/>
        <v>24905</v>
      </c>
      <c r="W36" s="193" t="str">
        <f t="shared" si="6"/>
        <v>D</v>
      </c>
      <c r="X36" s="43">
        <v>1.4213067129629631E-2</v>
      </c>
      <c r="Y36" s="1"/>
    </row>
    <row r="37" spans="1:25" ht="15" customHeight="1">
      <c r="A37" s="1"/>
      <c r="B37" s="65">
        <v>61</v>
      </c>
      <c r="C37" s="65">
        <v>33</v>
      </c>
      <c r="D37" s="179">
        <v>79</v>
      </c>
      <c r="E37" s="180">
        <v>33</v>
      </c>
      <c r="F37" s="181">
        <v>234</v>
      </c>
      <c r="G37" s="200" t="s">
        <v>100</v>
      </c>
      <c r="H37" s="59">
        <v>26</v>
      </c>
      <c r="I37" s="214"/>
      <c r="J37" s="209"/>
      <c r="K37" s="199"/>
      <c r="L37" s="194">
        <v>7</v>
      </c>
      <c r="M37" s="209"/>
      <c r="N37" s="185">
        <v>23173</v>
      </c>
      <c r="O37" s="60">
        <v>1963</v>
      </c>
      <c r="P37" s="187">
        <f t="shared" si="0"/>
        <v>101.9001334307237</v>
      </c>
      <c r="Q37" s="195">
        <v>1.3993055555555557E-2</v>
      </c>
      <c r="R37" s="189">
        <f t="shared" si="1"/>
        <v>120.80304933182776</v>
      </c>
      <c r="S37" s="189">
        <f t="shared" si="2"/>
        <v>222.70318276255148</v>
      </c>
      <c r="T37" s="190" t="str">
        <f t="shared" si="7"/>
        <v>+</v>
      </c>
      <c r="U37" s="191">
        <f t="shared" si="8"/>
        <v>7.0594907407407585E-4</v>
      </c>
      <c r="V37" s="192">
        <f t="shared" si="5"/>
        <v>22797</v>
      </c>
      <c r="W37" s="193" t="str">
        <f t="shared" si="6"/>
        <v>D</v>
      </c>
      <c r="X37" s="43">
        <v>1.3287106481481481E-2</v>
      </c>
      <c r="Y37" s="1"/>
    </row>
    <row r="38" spans="1:25" ht="15" customHeight="1">
      <c r="A38" s="1"/>
      <c r="B38" s="65">
        <v>53</v>
      </c>
      <c r="C38" s="65">
        <v>16</v>
      </c>
      <c r="D38" s="179">
        <v>85</v>
      </c>
      <c r="E38" s="180">
        <v>34</v>
      </c>
      <c r="F38" s="181">
        <v>154</v>
      </c>
      <c r="G38" s="182" t="s">
        <v>101</v>
      </c>
      <c r="H38" s="59">
        <v>34</v>
      </c>
      <c r="I38" s="184"/>
      <c r="J38" s="55"/>
      <c r="K38" s="197"/>
      <c r="L38" s="194">
        <v>10</v>
      </c>
      <c r="M38" s="55"/>
      <c r="N38" s="185">
        <v>22919</v>
      </c>
      <c r="O38" s="201">
        <v>1962</v>
      </c>
      <c r="P38" s="187">
        <f t="shared" si="0"/>
        <v>103.03548606007863</v>
      </c>
      <c r="Q38" s="195">
        <v>1.4189895833333336E-2</v>
      </c>
      <c r="R38" s="189">
        <f t="shared" si="1"/>
        <v>119.68898602329708</v>
      </c>
      <c r="S38" s="189">
        <f t="shared" si="2"/>
        <v>222.7244720833757</v>
      </c>
      <c r="T38" s="190" t="str">
        <f t="shared" si="7"/>
        <v>+</v>
      </c>
      <c r="U38" s="191">
        <f t="shared" si="8"/>
        <v>1.192164351851854E-3</v>
      </c>
      <c r="V38" s="192">
        <f t="shared" si="5"/>
        <v>23051</v>
      </c>
      <c r="W38" s="193" t="str">
        <f t="shared" si="6"/>
        <v>D</v>
      </c>
      <c r="X38" s="43">
        <v>1.2997731481481482E-2</v>
      </c>
      <c r="Y38" s="1"/>
    </row>
    <row r="39" spans="1:25" ht="15" customHeight="1">
      <c r="A39" s="1"/>
      <c r="B39" s="65"/>
      <c r="C39" s="65"/>
      <c r="D39" s="179">
        <v>169</v>
      </c>
      <c r="E39" s="180">
        <v>35</v>
      </c>
      <c r="F39" s="181">
        <v>69</v>
      </c>
      <c r="G39" s="182" t="s">
        <v>102</v>
      </c>
      <c r="H39" s="59">
        <v>43</v>
      </c>
      <c r="I39" s="212"/>
      <c r="J39" s="81"/>
      <c r="K39" s="81"/>
      <c r="L39" s="55"/>
      <c r="M39" s="55">
        <v>16</v>
      </c>
      <c r="N39" s="185">
        <v>19419</v>
      </c>
      <c r="O39" s="186">
        <v>1953</v>
      </c>
      <c r="P39" s="187">
        <f t="shared" si="0"/>
        <v>118.68010890552026</v>
      </c>
      <c r="Q39" s="195">
        <v>1.6990810185185185E-2</v>
      </c>
      <c r="R39" s="189">
        <f t="shared" si="1"/>
        <v>103.83656016329128</v>
      </c>
      <c r="S39" s="189">
        <f t="shared" si="2"/>
        <v>222.51666906881155</v>
      </c>
      <c r="T39" s="190"/>
      <c r="U39" s="191"/>
      <c r="V39" s="192">
        <f t="shared" si="5"/>
        <v>26551</v>
      </c>
      <c r="W39" s="193" t="str">
        <f t="shared" si="6"/>
        <v>E</v>
      </c>
      <c r="X39" s="43"/>
      <c r="Y39" s="1"/>
    </row>
    <row r="40" spans="1:25" ht="15" customHeight="1">
      <c r="A40" s="1"/>
      <c r="B40" s="65">
        <v>196</v>
      </c>
      <c r="C40" s="65">
        <v>41</v>
      </c>
      <c r="D40" s="179">
        <v>203</v>
      </c>
      <c r="E40" s="180">
        <v>36</v>
      </c>
      <c r="F40" s="181">
        <v>63</v>
      </c>
      <c r="G40" s="182" t="s">
        <v>103</v>
      </c>
      <c r="H40" s="59">
        <v>43</v>
      </c>
      <c r="I40" s="184"/>
      <c r="J40" s="55"/>
      <c r="K40" s="55"/>
      <c r="L40" s="55"/>
      <c r="M40" s="55">
        <v>26</v>
      </c>
      <c r="N40" s="185">
        <v>17347</v>
      </c>
      <c r="O40" s="196">
        <v>1947</v>
      </c>
      <c r="P40" s="187">
        <f t="shared" si="0"/>
        <v>127.94172563002171</v>
      </c>
      <c r="Q40" s="195">
        <v>1.8645856481481479E-2</v>
      </c>
      <c r="R40" s="189">
        <f t="shared" si="1"/>
        <v>94.469440926115155</v>
      </c>
      <c r="S40" s="189">
        <f t="shared" si="2"/>
        <v>222.41116655613686</v>
      </c>
      <c r="T40" s="190" t="str">
        <f t="shared" ref="T40:T71" si="9">IF(X40&lt;Q40,"+","-")</f>
        <v>+</v>
      </c>
      <c r="U40" s="191">
        <f t="shared" ref="U40:U71" si="10">IF(X40&gt;Q40,X40-Q40,Q40-X40)</f>
        <v>6.2496527777777464E-4</v>
      </c>
      <c r="V40" s="192">
        <f t="shared" si="5"/>
        <v>28623</v>
      </c>
      <c r="W40" s="193" t="str">
        <f t="shared" si="6"/>
        <v>E</v>
      </c>
      <c r="X40" s="43">
        <v>1.8020891203703704E-2</v>
      </c>
      <c r="Y40" s="1"/>
    </row>
    <row r="41" spans="1:25" ht="15" customHeight="1">
      <c r="A41" s="1"/>
      <c r="B41" s="65">
        <v>150</v>
      </c>
      <c r="C41" s="65">
        <v>9</v>
      </c>
      <c r="D41" s="179">
        <v>200</v>
      </c>
      <c r="E41" s="180">
        <v>37</v>
      </c>
      <c r="F41" s="181">
        <v>65</v>
      </c>
      <c r="G41" s="182" t="s">
        <v>104</v>
      </c>
      <c r="H41" s="59">
        <v>43</v>
      </c>
      <c r="I41" s="76"/>
      <c r="J41" s="201"/>
      <c r="K41" s="201"/>
      <c r="L41" s="55"/>
      <c r="M41" s="55">
        <v>25</v>
      </c>
      <c r="N41" s="185">
        <v>17643</v>
      </c>
      <c r="O41" s="186">
        <v>1948</v>
      </c>
      <c r="P41" s="187">
        <f t="shared" si="0"/>
        <v>126.6186375265215</v>
      </c>
      <c r="Q41" s="195">
        <v>1.8564872685185183E-2</v>
      </c>
      <c r="R41" s="189">
        <f t="shared" si="1"/>
        <v>94.927787546317973</v>
      </c>
      <c r="S41" s="189">
        <f t="shared" si="2"/>
        <v>221.54642507283947</v>
      </c>
      <c r="T41" s="190" t="str">
        <f t="shared" si="9"/>
        <v>+</v>
      </c>
      <c r="U41" s="191">
        <f t="shared" si="10"/>
        <v>2.4189467592592544E-3</v>
      </c>
      <c r="V41" s="192">
        <f t="shared" si="5"/>
        <v>28327</v>
      </c>
      <c r="W41" s="193" t="str">
        <f t="shared" si="6"/>
        <v>E</v>
      </c>
      <c r="X41" s="43">
        <v>1.6145925925925928E-2</v>
      </c>
      <c r="Y41" s="1"/>
    </row>
    <row r="42" spans="1:25" ht="15" customHeight="1">
      <c r="A42" s="1"/>
      <c r="B42" s="65">
        <v>162</v>
      </c>
      <c r="C42" s="65">
        <v>63</v>
      </c>
      <c r="D42" s="179">
        <v>157</v>
      </c>
      <c r="E42" s="180">
        <v>38</v>
      </c>
      <c r="F42" s="181">
        <v>102</v>
      </c>
      <c r="G42" s="182" t="s">
        <v>105</v>
      </c>
      <c r="H42" s="59">
        <v>40</v>
      </c>
      <c r="I42" s="184"/>
      <c r="J42" s="55"/>
      <c r="K42" s="55"/>
      <c r="L42" s="55"/>
      <c r="M42" s="55">
        <v>12</v>
      </c>
      <c r="N42" s="185">
        <v>20192</v>
      </c>
      <c r="O42" s="196">
        <v>1955</v>
      </c>
      <c r="P42" s="187">
        <f t="shared" si="0"/>
        <v>115.22488220279843</v>
      </c>
      <c r="Q42" s="195">
        <v>1.6620405092592595E-2</v>
      </c>
      <c r="R42" s="189">
        <f t="shared" si="1"/>
        <v>105.93295388722305</v>
      </c>
      <c r="S42" s="189">
        <f t="shared" si="2"/>
        <v>221.15783609002148</v>
      </c>
      <c r="T42" s="190" t="str">
        <f t="shared" si="9"/>
        <v>-</v>
      </c>
      <c r="U42" s="191">
        <f t="shared" si="10"/>
        <v>1.1577546296296162E-4</v>
      </c>
      <c r="V42" s="192">
        <f t="shared" si="5"/>
        <v>25778</v>
      </c>
      <c r="W42" s="193" t="str">
        <f t="shared" si="6"/>
        <v>E</v>
      </c>
      <c r="X42" s="43">
        <v>1.6736180555555556E-2</v>
      </c>
      <c r="Y42" s="1"/>
    </row>
    <row r="43" spans="1:25" ht="15" customHeight="1">
      <c r="A43" s="1"/>
      <c r="B43" s="65">
        <v>164</v>
      </c>
      <c r="C43" s="65">
        <v>62</v>
      </c>
      <c r="D43" s="179">
        <v>160</v>
      </c>
      <c r="E43" s="180">
        <v>39</v>
      </c>
      <c r="F43" s="181">
        <v>57</v>
      </c>
      <c r="G43" s="182" t="s">
        <v>106</v>
      </c>
      <c r="H43" s="59">
        <v>44</v>
      </c>
      <c r="I43" s="76"/>
      <c r="J43" s="201"/>
      <c r="K43" s="201"/>
      <c r="L43" s="194"/>
      <c r="M43" s="55">
        <v>14</v>
      </c>
      <c r="N43" s="185">
        <v>20165</v>
      </c>
      <c r="O43" s="186">
        <v>1955</v>
      </c>
      <c r="P43" s="187">
        <f t="shared" si="0"/>
        <v>115.34556929332041</v>
      </c>
      <c r="Q43" s="195">
        <v>1.6689907407407407E-2</v>
      </c>
      <c r="R43" s="189">
        <f t="shared" si="1"/>
        <v>105.539589380389</v>
      </c>
      <c r="S43" s="189">
        <f t="shared" si="2"/>
        <v>220.88515867370941</v>
      </c>
      <c r="T43" s="190" t="str">
        <f t="shared" si="9"/>
        <v>-</v>
      </c>
      <c r="U43" s="191">
        <f t="shared" si="10"/>
        <v>6.9363425925925842E-5</v>
      </c>
      <c r="V43" s="192">
        <f t="shared" si="5"/>
        <v>25805</v>
      </c>
      <c r="W43" s="193" t="str">
        <f t="shared" si="6"/>
        <v>E</v>
      </c>
      <c r="X43" s="43">
        <v>1.6759270833333333E-2</v>
      </c>
      <c r="Y43" s="1"/>
    </row>
    <row r="44" spans="1:25" ht="15" customHeight="1">
      <c r="A44" s="1"/>
      <c r="B44" s="65">
        <v>81</v>
      </c>
      <c r="C44" s="65">
        <v>39</v>
      </c>
      <c r="D44" s="179">
        <v>103</v>
      </c>
      <c r="E44" s="180">
        <v>40</v>
      </c>
      <c r="F44" s="181">
        <v>95</v>
      </c>
      <c r="G44" s="182" t="s">
        <v>107</v>
      </c>
      <c r="H44" s="59">
        <v>41</v>
      </c>
      <c r="I44" s="184"/>
      <c r="J44" s="55"/>
      <c r="K44" s="197"/>
      <c r="L44" s="194">
        <v>13</v>
      </c>
      <c r="M44" s="55"/>
      <c r="N44" s="185">
        <v>22793</v>
      </c>
      <c r="O44" s="196">
        <v>1962</v>
      </c>
      <c r="P44" s="187">
        <f t="shared" si="0"/>
        <v>103.59869248251452</v>
      </c>
      <c r="Q44" s="195">
        <v>1.4664386574074074E-2</v>
      </c>
      <c r="R44" s="189">
        <f t="shared" si="1"/>
        <v>117.00349537847293</v>
      </c>
      <c r="S44" s="189">
        <f t="shared" si="2"/>
        <v>220.60218786098744</v>
      </c>
      <c r="T44" s="190" t="str">
        <f t="shared" si="9"/>
        <v>+</v>
      </c>
      <c r="U44" s="191">
        <f t="shared" si="10"/>
        <v>9.2596064814814798E-4</v>
      </c>
      <c r="V44" s="192">
        <f t="shared" si="5"/>
        <v>23177</v>
      </c>
      <c r="W44" s="193" t="str">
        <f t="shared" si="6"/>
        <v>D</v>
      </c>
      <c r="X44" s="43">
        <v>1.3738425925925926E-2</v>
      </c>
      <c r="Y44" s="1"/>
    </row>
    <row r="45" spans="1:25" ht="15" customHeight="1">
      <c r="A45" s="1"/>
      <c r="B45" s="65">
        <v>9</v>
      </c>
      <c r="C45" s="65">
        <v>49</v>
      </c>
      <c r="D45" s="179">
        <v>11</v>
      </c>
      <c r="E45" s="180">
        <v>41</v>
      </c>
      <c r="F45" s="181">
        <v>216</v>
      </c>
      <c r="G45" s="200" t="s">
        <v>108</v>
      </c>
      <c r="H45" s="59">
        <v>28</v>
      </c>
      <c r="I45" s="208"/>
      <c r="J45" s="201"/>
      <c r="K45" s="35">
        <v>2</v>
      </c>
      <c r="L45" s="35"/>
      <c r="M45" s="208"/>
      <c r="N45" s="185">
        <v>27307</v>
      </c>
      <c r="O45" s="62">
        <v>1974</v>
      </c>
      <c r="P45" s="187">
        <f t="shared" si="0"/>
        <v>83.42159890413636</v>
      </c>
      <c r="Q45" s="195">
        <v>1.1134305555555555E-2</v>
      </c>
      <c r="R45" s="189">
        <f t="shared" si="1"/>
        <v>136.98280948669617</v>
      </c>
      <c r="S45" s="189">
        <f t="shared" si="2"/>
        <v>220.40440839083254</v>
      </c>
      <c r="T45" s="190" t="str">
        <f t="shared" si="9"/>
        <v>+</v>
      </c>
      <c r="U45" s="191">
        <f t="shared" si="10"/>
        <v>3.9351851851851874E-4</v>
      </c>
      <c r="V45" s="192">
        <f t="shared" si="5"/>
        <v>18663</v>
      </c>
      <c r="W45" s="193" t="str">
        <f t="shared" si="6"/>
        <v>C</v>
      </c>
      <c r="X45" s="43">
        <v>1.0740787037037037E-2</v>
      </c>
      <c r="Y45" s="1"/>
    </row>
    <row r="46" spans="1:25" ht="15" customHeight="1">
      <c r="A46" s="1"/>
      <c r="B46" s="65">
        <v>20</v>
      </c>
      <c r="C46" s="65">
        <v>56</v>
      </c>
      <c r="D46" s="179">
        <v>23</v>
      </c>
      <c r="E46" s="180">
        <v>42</v>
      </c>
      <c r="F46" s="181">
        <v>186</v>
      </c>
      <c r="G46" s="200" t="s">
        <v>109</v>
      </c>
      <c r="H46" s="59">
        <v>30</v>
      </c>
      <c r="I46" s="208"/>
      <c r="J46" s="209"/>
      <c r="K46" s="35">
        <v>9</v>
      </c>
      <c r="L46" s="35"/>
      <c r="M46" s="35"/>
      <c r="N46" s="185">
        <v>26764</v>
      </c>
      <c r="O46" s="62">
        <v>1973</v>
      </c>
      <c r="P46" s="187">
        <f t="shared" si="0"/>
        <v>85.848750391300584</v>
      </c>
      <c r="Q46" s="195">
        <v>1.1643587962962961E-2</v>
      </c>
      <c r="R46" s="189">
        <f t="shared" si="1"/>
        <v>134.10040731688565</v>
      </c>
      <c r="S46" s="189">
        <f t="shared" si="2"/>
        <v>219.94915770818625</v>
      </c>
      <c r="T46" s="190" t="str">
        <f t="shared" si="9"/>
        <v>+</v>
      </c>
      <c r="U46" s="191">
        <f t="shared" si="10"/>
        <v>1.7363425925925879E-4</v>
      </c>
      <c r="V46" s="192">
        <f t="shared" si="5"/>
        <v>19206</v>
      </c>
      <c r="W46" s="193" t="str">
        <f t="shared" si="6"/>
        <v>C</v>
      </c>
      <c r="X46" s="43">
        <v>1.1469953703703703E-2</v>
      </c>
      <c r="Y46" s="1"/>
    </row>
    <row r="47" spans="1:25" ht="15" customHeight="1">
      <c r="A47" s="1"/>
      <c r="B47" s="65">
        <v>96</v>
      </c>
      <c r="C47" s="65">
        <v>52</v>
      </c>
      <c r="D47" s="179">
        <v>100</v>
      </c>
      <c r="E47" s="180">
        <v>43</v>
      </c>
      <c r="F47" s="181">
        <v>225</v>
      </c>
      <c r="G47" s="200" t="s">
        <v>110</v>
      </c>
      <c r="H47" s="59">
        <v>27</v>
      </c>
      <c r="I47" s="210"/>
      <c r="J47" s="67"/>
      <c r="K47" s="199"/>
      <c r="L47" s="194">
        <v>12</v>
      </c>
      <c r="M47" s="67"/>
      <c r="N47" s="185">
        <v>23034</v>
      </c>
      <c r="O47" s="62">
        <v>1963</v>
      </c>
      <c r="P47" s="187">
        <f t="shared" si="0"/>
        <v>102.52144845229982</v>
      </c>
      <c r="Q47" s="195">
        <v>1.4594930555555555E-2</v>
      </c>
      <c r="R47" s="189">
        <f t="shared" si="1"/>
        <v>117.39659786065631</v>
      </c>
      <c r="S47" s="189">
        <f t="shared" si="2"/>
        <v>219.91804631295614</v>
      </c>
      <c r="T47" s="190" t="str">
        <f t="shared" si="9"/>
        <v>+</v>
      </c>
      <c r="U47" s="191">
        <f t="shared" si="10"/>
        <v>4.0505787037036813E-4</v>
      </c>
      <c r="V47" s="192">
        <f t="shared" si="5"/>
        <v>22936</v>
      </c>
      <c r="W47" s="193" t="str">
        <f t="shared" si="6"/>
        <v>D</v>
      </c>
      <c r="X47" s="43">
        <v>1.4189872685185187E-2</v>
      </c>
      <c r="Y47" s="1"/>
    </row>
    <row r="48" spans="1:25" ht="15" customHeight="1">
      <c r="A48" s="1"/>
      <c r="B48" s="65">
        <v>137</v>
      </c>
      <c r="C48" s="65">
        <v>34</v>
      </c>
      <c r="D48" s="179">
        <v>163</v>
      </c>
      <c r="E48" s="180">
        <v>44</v>
      </c>
      <c r="F48" s="181">
        <v>122</v>
      </c>
      <c r="G48" s="182" t="s">
        <v>111</v>
      </c>
      <c r="H48" s="59">
        <v>37</v>
      </c>
      <c r="I48" s="212"/>
      <c r="J48" s="81"/>
      <c r="K48" s="81"/>
      <c r="L48" s="194"/>
      <c r="M48" s="55">
        <v>15</v>
      </c>
      <c r="N48" s="185">
        <v>20270</v>
      </c>
      <c r="O48" s="198">
        <v>1955</v>
      </c>
      <c r="P48" s="187">
        <f t="shared" si="0"/>
        <v>114.87623060795715</v>
      </c>
      <c r="Q48" s="195">
        <v>1.6782511574074073E-2</v>
      </c>
      <c r="R48" s="189">
        <f t="shared" si="1"/>
        <v>105.0154745728654</v>
      </c>
      <c r="S48" s="189">
        <f t="shared" si="2"/>
        <v>219.89170518082256</v>
      </c>
      <c r="T48" s="190" t="str">
        <f t="shared" si="9"/>
        <v>+</v>
      </c>
      <c r="U48" s="191">
        <f t="shared" si="10"/>
        <v>1.2153240740740735E-3</v>
      </c>
      <c r="V48" s="192">
        <f t="shared" si="5"/>
        <v>25700</v>
      </c>
      <c r="W48" s="193" t="str">
        <f t="shared" si="6"/>
        <v>E</v>
      </c>
      <c r="X48" s="43">
        <v>1.5567187499999999E-2</v>
      </c>
      <c r="Y48" s="1"/>
    </row>
    <row r="49" spans="1:25" ht="15" customHeight="1">
      <c r="A49" s="1"/>
      <c r="B49" s="65">
        <v>119</v>
      </c>
      <c r="C49" s="65">
        <v>66</v>
      </c>
      <c r="D49" s="179">
        <v>104</v>
      </c>
      <c r="E49" s="180">
        <v>45</v>
      </c>
      <c r="F49" s="181">
        <v>155</v>
      </c>
      <c r="G49" s="215" t="s">
        <v>112</v>
      </c>
      <c r="H49" s="59">
        <v>34</v>
      </c>
      <c r="I49" s="76"/>
      <c r="J49" s="201"/>
      <c r="K49" s="197"/>
      <c r="L49" s="194">
        <v>14</v>
      </c>
      <c r="M49" s="201"/>
      <c r="N49" s="185">
        <v>22919</v>
      </c>
      <c r="O49" s="202">
        <v>1962</v>
      </c>
      <c r="P49" s="187">
        <f t="shared" si="0"/>
        <v>103.03548606007863</v>
      </c>
      <c r="Q49" s="195">
        <v>1.4710659722222222E-2</v>
      </c>
      <c r="R49" s="189">
        <f t="shared" si="1"/>
        <v>116.7416017401178</v>
      </c>
      <c r="S49" s="189">
        <f t="shared" si="2"/>
        <v>219.77708780019643</v>
      </c>
      <c r="T49" s="190" t="str">
        <f t="shared" si="9"/>
        <v>-</v>
      </c>
      <c r="U49" s="191">
        <f t="shared" si="10"/>
        <v>4.6307870370370166E-5</v>
      </c>
      <c r="V49" s="192">
        <f t="shared" si="5"/>
        <v>23051</v>
      </c>
      <c r="W49" s="193" t="str">
        <f t="shared" si="6"/>
        <v>D</v>
      </c>
      <c r="X49" s="43">
        <v>1.4756967592592592E-2</v>
      </c>
      <c r="Y49" s="1"/>
    </row>
    <row r="50" spans="1:25" ht="15" customHeight="1">
      <c r="A50" s="1"/>
      <c r="B50" s="65">
        <v>23</v>
      </c>
      <c r="C50" s="65">
        <v>50</v>
      </c>
      <c r="D50" s="179">
        <v>30</v>
      </c>
      <c r="E50" s="180">
        <v>46</v>
      </c>
      <c r="F50" s="181">
        <v>178</v>
      </c>
      <c r="G50" s="200" t="s">
        <v>113</v>
      </c>
      <c r="H50" s="59">
        <v>31</v>
      </c>
      <c r="I50" s="216"/>
      <c r="J50" s="201"/>
      <c r="K50" s="35">
        <v>11</v>
      </c>
      <c r="L50" s="203"/>
      <c r="M50" s="65"/>
      <c r="N50" s="185">
        <v>26341</v>
      </c>
      <c r="O50" s="62">
        <v>1972</v>
      </c>
      <c r="P50" s="187">
        <f t="shared" si="0"/>
        <v>87.739514809478251</v>
      </c>
      <c r="Q50" s="195">
        <v>1.2013946759259261E-2</v>
      </c>
      <c r="R50" s="189">
        <f t="shared" si="1"/>
        <v>132.00427561760452</v>
      </c>
      <c r="S50" s="189">
        <f t="shared" si="2"/>
        <v>219.74379042708279</v>
      </c>
      <c r="T50" s="190" t="str">
        <f t="shared" si="9"/>
        <v>+</v>
      </c>
      <c r="U50" s="191">
        <f t="shared" si="10"/>
        <v>4.6293981481481707E-4</v>
      </c>
      <c r="V50" s="192">
        <f t="shared" si="5"/>
        <v>19629</v>
      </c>
      <c r="W50" s="193" t="str">
        <f t="shared" si="6"/>
        <v>C</v>
      </c>
      <c r="X50" s="43">
        <v>1.1551006944444444E-2</v>
      </c>
      <c r="Y50" s="1"/>
    </row>
    <row r="51" spans="1:25" ht="15" customHeight="1">
      <c r="A51" s="1"/>
      <c r="B51" s="65">
        <v>45</v>
      </c>
      <c r="C51" s="65">
        <v>57</v>
      </c>
      <c r="D51" s="179">
        <v>47</v>
      </c>
      <c r="E51" s="180">
        <v>47</v>
      </c>
      <c r="F51" s="181">
        <v>177</v>
      </c>
      <c r="G51" s="200" t="s">
        <v>114</v>
      </c>
      <c r="H51" s="59">
        <v>31</v>
      </c>
      <c r="I51" s="216"/>
      <c r="J51" s="35"/>
      <c r="K51" s="35">
        <v>21</v>
      </c>
      <c r="L51" s="65"/>
      <c r="M51" s="65"/>
      <c r="N51" s="185">
        <v>25281</v>
      </c>
      <c r="O51" s="62">
        <v>1969</v>
      </c>
      <c r="P51" s="187">
        <f t="shared" si="0"/>
        <v>92.477600585526289</v>
      </c>
      <c r="Q51" s="195">
        <v>1.2858831018518519E-2</v>
      </c>
      <c r="R51" s="189">
        <f t="shared" si="1"/>
        <v>127.22245675501128</v>
      </c>
      <c r="S51" s="189">
        <f t="shared" si="2"/>
        <v>219.70005734053757</v>
      </c>
      <c r="T51" s="190" t="str">
        <f t="shared" si="9"/>
        <v>+</v>
      </c>
      <c r="U51" s="191">
        <f t="shared" si="10"/>
        <v>2.0827546296296219E-4</v>
      </c>
      <c r="V51" s="192">
        <f t="shared" si="5"/>
        <v>20689</v>
      </c>
      <c r="W51" s="193" t="str">
        <f t="shared" si="6"/>
        <v>C</v>
      </c>
      <c r="X51" s="43">
        <v>1.2650555555555557E-2</v>
      </c>
      <c r="Y51" s="1"/>
    </row>
    <row r="52" spans="1:25" ht="15" customHeight="1">
      <c r="A52" s="1"/>
      <c r="B52" s="65">
        <v>50</v>
      </c>
      <c r="C52" s="65">
        <v>60</v>
      </c>
      <c r="D52" s="179">
        <v>49</v>
      </c>
      <c r="E52" s="180">
        <v>48</v>
      </c>
      <c r="F52" s="181">
        <v>184</v>
      </c>
      <c r="G52" s="200" t="s">
        <v>115</v>
      </c>
      <c r="H52" s="59">
        <v>30</v>
      </c>
      <c r="I52" s="216"/>
      <c r="J52" s="35"/>
      <c r="K52" s="35">
        <v>22</v>
      </c>
      <c r="L52" s="65"/>
      <c r="M52" s="65"/>
      <c r="N52" s="185">
        <v>25221</v>
      </c>
      <c r="O52" s="62">
        <v>1969</v>
      </c>
      <c r="P52" s="187">
        <f t="shared" si="0"/>
        <v>92.745794120019582</v>
      </c>
      <c r="Q52" s="195">
        <v>1.295144675925926E-2</v>
      </c>
      <c r="R52" s="189">
        <f t="shared" si="1"/>
        <v>126.69827644132501</v>
      </c>
      <c r="S52" s="189">
        <f t="shared" si="2"/>
        <v>219.44407056134457</v>
      </c>
      <c r="T52" s="190" t="str">
        <f t="shared" si="9"/>
        <v>+</v>
      </c>
      <c r="U52" s="191">
        <f t="shared" si="10"/>
        <v>1.9678240740740767E-4</v>
      </c>
      <c r="V52" s="192">
        <f t="shared" si="5"/>
        <v>20749</v>
      </c>
      <c r="W52" s="193" t="str">
        <f t="shared" si="6"/>
        <v>C</v>
      </c>
      <c r="X52" s="43">
        <v>1.2754664351851852E-2</v>
      </c>
      <c r="Y52" s="1"/>
    </row>
    <row r="53" spans="1:25" ht="15" customHeight="1">
      <c r="A53" s="1"/>
      <c r="B53" s="65">
        <v>168</v>
      </c>
      <c r="C53" s="65">
        <v>44</v>
      </c>
      <c r="D53" s="179">
        <v>189</v>
      </c>
      <c r="E53" s="180">
        <v>49</v>
      </c>
      <c r="F53" s="181">
        <v>24</v>
      </c>
      <c r="G53" s="182" t="s">
        <v>116</v>
      </c>
      <c r="H53" s="59">
        <v>50</v>
      </c>
      <c r="I53" s="184"/>
      <c r="J53" s="55"/>
      <c r="K53" s="55"/>
      <c r="L53" s="194"/>
      <c r="M53" s="55">
        <v>20</v>
      </c>
      <c r="N53" s="185">
        <v>18788</v>
      </c>
      <c r="O53" s="186">
        <v>1951</v>
      </c>
      <c r="P53" s="187">
        <f t="shared" si="0"/>
        <v>121.50061090994132</v>
      </c>
      <c r="Q53" s="195">
        <v>1.8032488425925926E-2</v>
      </c>
      <c r="R53" s="189">
        <f t="shared" si="1"/>
        <v>97.940940016818033</v>
      </c>
      <c r="S53" s="189">
        <f t="shared" si="2"/>
        <v>219.44155092675936</v>
      </c>
      <c r="T53" s="190" t="str">
        <f t="shared" si="9"/>
        <v>+</v>
      </c>
      <c r="U53" s="191">
        <f t="shared" si="10"/>
        <v>9.9534722222222038E-4</v>
      </c>
      <c r="V53" s="192">
        <f t="shared" si="5"/>
        <v>27182</v>
      </c>
      <c r="W53" s="193" t="str">
        <f t="shared" si="6"/>
        <v>E</v>
      </c>
      <c r="X53" s="43">
        <v>1.7037141203703705E-2</v>
      </c>
      <c r="Y53" s="1"/>
    </row>
    <row r="54" spans="1:25" ht="15" customHeight="1">
      <c r="A54" s="1"/>
      <c r="B54" s="65">
        <v>145</v>
      </c>
      <c r="C54" s="65">
        <v>88</v>
      </c>
      <c r="D54" s="179">
        <v>130</v>
      </c>
      <c r="E54" s="180">
        <v>50</v>
      </c>
      <c r="F54" s="181">
        <v>136</v>
      </c>
      <c r="G54" s="182" t="s">
        <v>117</v>
      </c>
      <c r="H54" s="59">
        <v>36</v>
      </c>
      <c r="I54" s="184"/>
      <c r="J54" s="55"/>
      <c r="K54" s="197"/>
      <c r="L54" s="194">
        <v>23</v>
      </c>
      <c r="M54" s="55"/>
      <c r="N54" s="185">
        <v>22022</v>
      </c>
      <c r="O54" s="201">
        <v>1960</v>
      </c>
      <c r="P54" s="187">
        <f t="shared" si="0"/>
        <v>107.04497940075323</v>
      </c>
      <c r="Q54" s="195">
        <v>1.5555590277777778E-2</v>
      </c>
      <c r="R54" s="189">
        <f t="shared" si="1"/>
        <v>111.95952085287388</v>
      </c>
      <c r="S54" s="189">
        <f t="shared" si="2"/>
        <v>219.0045002536271</v>
      </c>
      <c r="T54" s="190" t="str">
        <f t="shared" si="9"/>
        <v>-</v>
      </c>
      <c r="U54" s="191">
        <f t="shared" si="10"/>
        <v>3.8190972222222272E-4</v>
      </c>
      <c r="V54" s="192">
        <f t="shared" si="5"/>
        <v>23948</v>
      </c>
      <c r="W54" s="193" t="str">
        <f t="shared" si="6"/>
        <v>D</v>
      </c>
      <c r="X54" s="43">
        <v>1.59375E-2</v>
      </c>
      <c r="Y54" s="1"/>
    </row>
    <row r="55" spans="1:25" ht="15" customHeight="1">
      <c r="A55" s="1"/>
      <c r="B55" s="65">
        <v>160</v>
      </c>
      <c r="C55" s="65">
        <v>61</v>
      </c>
      <c r="D55" s="179">
        <v>174</v>
      </c>
      <c r="E55" s="180">
        <v>51</v>
      </c>
      <c r="F55" s="181">
        <v>133</v>
      </c>
      <c r="G55" s="182" t="s">
        <v>118</v>
      </c>
      <c r="H55" s="59">
        <v>36</v>
      </c>
      <c r="I55" s="184"/>
      <c r="J55" s="55"/>
      <c r="K55" s="55"/>
      <c r="L55" s="55"/>
      <c r="M55" s="55">
        <v>17</v>
      </c>
      <c r="N55" s="185">
        <v>20210</v>
      </c>
      <c r="O55" s="198">
        <v>1955</v>
      </c>
      <c r="P55" s="187">
        <f t="shared" si="0"/>
        <v>115.14442414245045</v>
      </c>
      <c r="Q55" s="195">
        <v>1.7106539351851854E-2</v>
      </c>
      <c r="R55" s="189">
        <f t="shared" si="1"/>
        <v>103.18156404275277</v>
      </c>
      <c r="S55" s="189">
        <f t="shared" si="2"/>
        <v>218.32598818520322</v>
      </c>
      <c r="T55" s="190" t="str">
        <f t="shared" si="9"/>
        <v>+</v>
      </c>
      <c r="U55" s="191">
        <f t="shared" si="10"/>
        <v>4.3980324074074234E-4</v>
      </c>
      <c r="V55" s="192">
        <f t="shared" si="5"/>
        <v>25760</v>
      </c>
      <c r="W55" s="193" t="str">
        <f t="shared" si="6"/>
        <v>E</v>
      </c>
      <c r="X55" s="43">
        <v>1.6666736111111111E-2</v>
      </c>
      <c r="Y55" s="1"/>
    </row>
    <row r="56" spans="1:25" ht="15" customHeight="1">
      <c r="A56" s="1"/>
      <c r="B56" s="65">
        <v>120</v>
      </c>
      <c r="C56" s="65">
        <v>75</v>
      </c>
      <c r="D56" s="179">
        <v>108</v>
      </c>
      <c r="E56" s="180">
        <v>52</v>
      </c>
      <c r="F56" s="181">
        <v>124</v>
      </c>
      <c r="G56" s="182" t="s">
        <v>119</v>
      </c>
      <c r="H56" s="59">
        <v>37</v>
      </c>
      <c r="I56" s="184"/>
      <c r="J56" s="55"/>
      <c r="K56" s="209"/>
      <c r="L56" s="194">
        <v>16</v>
      </c>
      <c r="M56" s="55"/>
      <c r="N56" s="185">
        <v>23112</v>
      </c>
      <c r="O56" s="186">
        <v>1963</v>
      </c>
      <c r="P56" s="187">
        <f t="shared" si="0"/>
        <v>102.17279685745855</v>
      </c>
      <c r="Q56" s="195">
        <v>1.4849548611111112E-2</v>
      </c>
      <c r="R56" s="189">
        <f t="shared" si="1"/>
        <v>115.9555277880764</v>
      </c>
      <c r="S56" s="189">
        <f t="shared" si="2"/>
        <v>218.12832464553495</v>
      </c>
      <c r="T56" s="190" t="str">
        <f t="shared" si="9"/>
        <v>+</v>
      </c>
      <c r="U56" s="191">
        <f t="shared" si="10"/>
        <v>5.7800925925926422E-5</v>
      </c>
      <c r="V56" s="192">
        <f t="shared" si="5"/>
        <v>22858</v>
      </c>
      <c r="W56" s="193" t="str">
        <f t="shared" si="6"/>
        <v>D</v>
      </c>
      <c r="X56" s="43">
        <v>1.4791747685185186E-2</v>
      </c>
      <c r="Y56" s="1"/>
    </row>
    <row r="57" spans="1:25" ht="15" customHeight="1">
      <c r="A57" s="1"/>
      <c r="B57" s="65">
        <v>43</v>
      </c>
      <c r="C57" s="65">
        <v>89</v>
      </c>
      <c r="D57" s="179">
        <v>34</v>
      </c>
      <c r="E57" s="180">
        <v>53</v>
      </c>
      <c r="F57" s="181">
        <v>164</v>
      </c>
      <c r="G57" s="182" t="s">
        <v>120</v>
      </c>
      <c r="H57" s="59">
        <v>33</v>
      </c>
      <c r="I57" s="76"/>
      <c r="J57" s="35"/>
      <c r="K57" s="35">
        <v>15</v>
      </c>
      <c r="L57" s="201"/>
      <c r="M57" s="201"/>
      <c r="N57" s="185">
        <v>26394</v>
      </c>
      <c r="O57" s="202">
        <v>1972</v>
      </c>
      <c r="P57" s="187">
        <f t="shared" si="0"/>
        <v>87.502610520675844</v>
      </c>
      <c r="Q57" s="195">
        <v>1.2280162037037039E-2</v>
      </c>
      <c r="R57" s="189">
        <f t="shared" si="1"/>
        <v>130.49756837002914</v>
      </c>
      <c r="S57" s="189">
        <f t="shared" si="2"/>
        <v>218.000178890705</v>
      </c>
      <c r="T57" s="190" t="str">
        <f t="shared" si="9"/>
        <v>-</v>
      </c>
      <c r="U57" s="191">
        <f t="shared" si="10"/>
        <v>2.893055555555548E-4</v>
      </c>
      <c r="V57" s="192">
        <f t="shared" si="5"/>
        <v>19576</v>
      </c>
      <c r="W57" s="193" t="str">
        <f t="shared" si="6"/>
        <v>C</v>
      </c>
      <c r="X57" s="43">
        <v>1.2569467592592594E-2</v>
      </c>
      <c r="Y57" s="1"/>
    </row>
    <row r="58" spans="1:25" ht="15" customHeight="1">
      <c r="A58" s="1"/>
      <c r="B58" s="65">
        <v>190</v>
      </c>
      <c r="C58" s="65">
        <v>113</v>
      </c>
      <c r="D58" s="179">
        <v>171</v>
      </c>
      <c r="E58" s="180">
        <v>54</v>
      </c>
      <c r="F58" s="181">
        <v>76</v>
      </c>
      <c r="G58" s="182" t="s">
        <v>121</v>
      </c>
      <c r="H58" s="59">
        <v>42</v>
      </c>
      <c r="I58" s="184"/>
      <c r="J58" s="55"/>
      <c r="K58" s="55"/>
      <c r="L58" s="194">
        <v>35</v>
      </c>
      <c r="M58" s="55"/>
      <c r="N58" s="185">
        <v>20517</v>
      </c>
      <c r="O58" s="196">
        <v>1956</v>
      </c>
      <c r="P58" s="187">
        <f t="shared" si="0"/>
        <v>113.77216722429313</v>
      </c>
      <c r="Q58" s="195">
        <v>1.7037118055555557E-2</v>
      </c>
      <c r="R58" s="189">
        <f t="shared" si="1"/>
        <v>103.57447000644814</v>
      </c>
      <c r="S58" s="189">
        <f t="shared" si="2"/>
        <v>217.34663723074127</v>
      </c>
      <c r="T58" s="190" t="str">
        <f t="shared" si="9"/>
        <v>-</v>
      </c>
      <c r="U58" s="191">
        <f t="shared" si="10"/>
        <v>8.1020833333333292E-4</v>
      </c>
      <c r="V58" s="192">
        <f t="shared" si="5"/>
        <v>25453</v>
      </c>
      <c r="W58" s="193" t="str">
        <f t="shared" si="6"/>
        <v>D</v>
      </c>
      <c r="X58" s="43">
        <v>1.784732638888889E-2</v>
      </c>
      <c r="Y58" s="1"/>
    </row>
    <row r="59" spans="1:25" ht="15" customHeight="1">
      <c r="A59" s="1"/>
      <c r="B59" s="65">
        <v>65</v>
      </c>
      <c r="C59" s="65">
        <v>72</v>
      </c>
      <c r="D59" s="179">
        <v>70</v>
      </c>
      <c r="E59" s="180">
        <v>55</v>
      </c>
      <c r="F59" s="181">
        <v>119</v>
      </c>
      <c r="G59" s="182" t="s">
        <v>122</v>
      </c>
      <c r="H59" s="59">
        <v>38</v>
      </c>
      <c r="I59" s="184"/>
      <c r="J59" s="201"/>
      <c r="K59" s="35">
        <v>32</v>
      </c>
      <c r="L59" s="55"/>
      <c r="M59" s="55"/>
      <c r="N59" s="185">
        <v>24930</v>
      </c>
      <c r="O59" s="198">
        <v>1968</v>
      </c>
      <c r="P59" s="187">
        <f t="shared" si="0"/>
        <v>94.046532762312012</v>
      </c>
      <c r="Q59" s="195">
        <v>1.3553298611111111E-2</v>
      </c>
      <c r="R59" s="189">
        <f t="shared" si="1"/>
        <v>123.2919559824789</v>
      </c>
      <c r="S59" s="189">
        <f t="shared" si="2"/>
        <v>217.33848874479091</v>
      </c>
      <c r="T59" s="190" t="str">
        <f t="shared" si="9"/>
        <v>+</v>
      </c>
      <c r="U59" s="191">
        <f t="shared" si="10"/>
        <v>2.0836805555555539E-4</v>
      </c>
      <c r="V59" s="192">
        <f t="shared" si="5"/>
        <v>21040</v>
      </c>
      <c r="W59" s="193" t="str">
        <f t="shared" si="6"/>
        <v>C</v>
      </c>
      <c r="X59" s="43">
        <v>1.3344930555555556E-2</v>
      </c>
      <c r="Y59" s="1"/>
    </row>
    <row r="60" spans="1:25" ht="15" customHeight="1">
      <c r="A60" s="1"/>
      <c r="B60" s="65">
        <v>174</v>
      </c>
      <c r="C60" s="65">
        <v>85</v>
      </c>
      <c r="D60" s="179">
        <v>180</v>
      </c>
      <c r="E60" s="180">
        <v>56</v>
      </c>
      <c r="F60" s="181">
        <v>49</v>
      </c>
      <c r="G60" s="182" t="s">
        <v>123</v>
      </c>
      <c r="H60" s="59">
        <v>45</v>
      </c>
      <c r="I60" s="206"/>
      <c r="J60" s="202"/>
      <c r="K60" s="202"/>
      <c r="L60" s="194"/>
      <c r="M60" s="55">
        <v>19</v>
      </c>
      <c r="N60" s="185">
        <v>20085</v>
      </c>
      <c r="O60" s="186">
        <v>1954</v>
      </c>
      <c r="P60" s="187">
        <f t="shared" si="0"/>
        <v>115.70316067264478</v>
      </c>
      <c r="Q60" s="195">
        <v>1.7407476851851855E-2</v>
      </c>
      <c r="R60" s="189">
        <f t="shared" si="1"/>
        <v>101.47833830716704</v>
      </c>
      <c r="S60" s="189">
        <f t="shared" si="2"/>
        <v>217.18149897981181</v>
      </c>
      <c r="T60" s="190" t="str">
        <f t="shared" si="9"/>
        <v>+</v>
      </c>
      <c r="U60" s="191">
        <f t="shared" si="10"/>
        <v>4.6296296296599593E-8</v>
      </c>
      <c r="V60" s="192">
        <f t="shared" si="5"/>
        <v>25885</v>
      </c>
      <c r="W60" s="193" t="str">
        <f t="shared" si="6"/>
        <v>E</v>
      </c>
      <c r="X60" s="43">
        <v>1.7407430555555558E-2</v>
      </c>
      <c r="Y60" s="1"/>
    </row>
    <row r="61" spans="1:25" ht="15" customHeight="1">
      <c r="A61" s="1"/>
      <c r="B61" s="65">
        <v>7</v>
      </c>
      <c r="C61" s="65">
        <v>65</v>
      </c>
      <c r="D61" s="179">
        <v>10</v>
      </c>
      <c r="E61" s="180">
        <v>57</v>
      </c>
      <c r="F61" s="181">
        <v>297</v>
      </c>
      <c r="G61" s="182" t="s">
        <v>124</v>
      </c>
      <c r="H61" s="59">
        <v>22</v>
      </c>
      <c r="I61" s="206"/>
      <c r="J61" s="201">
        <v>7</v>
      </c>
      <c r="K61" s="202"/>
      <c r="L61" s="202"/>
      <c r="M61" s="202"/>
      <c r="N61" s="185">
        <v>28305</v>
      </c>
      <c r="O61" s="65">
        <v>1977</v>
      </c>
      <c r="P61" s="187">
        <f t="shared" si="0"/>
        <v>78.960646447064718</v>
      </c>
      <c r="Q61" s="195">
        <v>1.0925925925925926E-2</v>
      </c>
      <c r="R61" s="189">
        <f t="shared" si="1"/>
        <v>138.16218243940895</v>
      </c>
      <c r="S61" s="189">
        <f t="shared" si="2"/>
        <v>217.12282888647366</v>
      </c>
      <c r="T61" s="190" t="str">
        <f t="shared" si="9"/>
        <v>+</v>
      </c>
      <c r="U61" s="191">
        <f t="shared" si="10"/>
        <v>4.0504629629629571E-4</v>
      </c>
      <c r="V61" s="192">
        <f t="shared" si="5"/>
        <v>17665</v>
      </c>
      <c r="W61" s="193" t="str">
        <f t="shared" si="6"/>
        <v>B</v>
      </c>
      <c r="X61" s="43">
        <v>1.052087962962963E-2</v>
      </c>
      <c r="Y61" s="1"/>
    </row>
    <row r="62" spans="1:25" ht="15" customHeight="1">
      <c r="A62" s="1"/>
      <c r="B62" s="65">
        <v>21</v>
      </c>
      <c r="C62" s="65">
        <v>86</v>
      </c>
      <c r="D62" s="179">
        <v>19</v>
      </c>
      <c r="E62" s="180">
        <v>58</v>
      </c>
      <c r="F62" s="181">
        <v>166</v>
      </c>
      <c r="G62" s="200" t="s">
        <v>125</v>
      </c>
      <c r="H62" s="59">
        <v>33</v>
      </c>
      <c r="I62" s="217"/>
      <c r="J62" s="201"/>
      <c r="K62" s="35">
        <v>7</v>
      </c>
      <c r="L62" s="26"/>
      <c r="M62" s="26"/>
      <c r="N62" s="185">
        <v>27732</v>
      </c>
      <c r="O62" s="202">
        <v>1975</v>
      </c>
      <c r="P62" s="187">
        <f t="shared" si="0"/>
        <v>81.521894701475588</v>
      </c>
      <c r="Q62" s="195">
        <v>1.1388993055555555E-2</v>
      </c>
      <c r="R62" s="189">
        <f t="shared" si="1"/>
        <v>135.5413463771402</v>
      </c>
      <c r="S62" s="189">
        <f t="shared" si="2"/>
        <v>217.06324107861579</v>
      </c>
      <c r="T62" s="190" t="str">
        <f t="shared" si="9"/>
        <v>-</v>
      </c>
      <c r="U62" s="191">
        <f t="shared" si="10"/>
        <v>1.0406249999999999E-4</v>
      </c>
      <c r="V62" s="192">
        <f t="shared" si="5"/>
        <v>18238</v>
      </c>
      <c r="W62" s="193" t="str">
        <f t="shared" si="6"/>
        <v>C</v>
      </c>
      <c r="X62" s="43">
        <v>1.1493055555555555E-2</v>
      </c>
      <c r="Y62" s="1"/>
    </row>
    <row r="63" spans="1:25" ht="15" customHeight="1">
      <c r="A63" s="1"/>
      <c r="B63" s="65">
        <v>151</v>
      </c>
      <c r="C63" s="65">
        <v>51</v>
      </c>
      <c r="D63" s="179">
        <v>176</v>
      </c>
      <c r="E63" s="180">
        <v>59</v>
      </c>
      <c r="F63" s="181">
        <v>134</v>
      </c>
      <c r="G63" s="182" t="s">
        <v>126</v>
      </c>
      <c r="H63" s="59">
        <v>36</v>
      </c>
      <c r="I63" s="184"/>
      <c r="J63" s="55"/>
      <c r="K63" s="55"/>
      <c r="L63" s="194"/>
      <c r="M63" s="55">
        <v>18</v>
      </c>
      <c r="N63" s="185">
        <v>20435</v>
      </c>
      <c r="O63" s="196">
        <v>1955</v>
      </c>
      <c r="P63" s="187">
        <f t="shared" si="0"/>
        <v>114.13869838810062</v>
      </c>
      <c r="Q63" s="195">
        <v>1.7164351851851851E-2</v>
      </c>
      <c r="R63" s="189">
        <f t="shared" si="1"/>
        <v>102.85436076021554</v>
      </c>
      <c r="S63" s="189">
        <f t="shared" si="2"/>
        <v>216.99305914831615</v>
      </c>
      <c r="T63" s="190" t="str">
        <f t="shared" si="9"/>
        <v>+</v>
      </c>
      <c r="U63" s="191">
        <f t="shared" si="10"/>
        <v>9.7219907407406977E-4</v>
      </c>
      <c r="V63" s="192">
        <f t="shared" si="5"/>
        <v>25535</v>
      </c>
      <c r="W63" s="193" t="str">
        <f t="shared" si="6"/>
        <v>E</v>
      </c>
      <c r="X63" s="43">
        <v>1.6192152777777781E-2</v>
      </c>
      <c r="Y63" s="1"/>
    </row>
    <row r="64" spans="1:25" ht="15" customHeight="1">
      <c r="A64" s="1"/>
      <c r="B64" s="65">
        <v>175</v>
      </c>
      <c r="C64" s="65">
        <v>47</v>
      </c>
      <c r="D64" s="179">
        <v>206</v>
      </c>
      <c r="E64" s="180">
        <v>60</v>
      </c>
      <c r="F64" s="181">
        <v>131</v>
      </c>
      <c r="G64" s="182" t="s">
        <v>127</v>
      </c>
      <c r="H64" s="59">
        <v>36</v>
      </c>
      <c r="I64" s="184"/>
      <c r="J64" s="55"/>
      <c r="K64" s="55"/>
      <c r="L64" s="194"/>
      <c r="M64" s="55">
        <v>28</v>
      </c>
      <c r="N64" s="185">
        <v>18426</v>
      </c>
      <c r="O64" s="201">
        <v>1950</v>
      </c>
      <c r="P64" s="187">
        <f t="shared" si="0"/>
        <v>123.11871190138413</v>
      </c>
      <c r="Q64" s="195">
        <v>1.8750046296296296E-2</v>
      </c>
      <c r="R64" s="189">
        <f t="shared" si="1"/>
        <v>93.879754449758764</v>
      </c>
      <c r="S64" s="189">
        <f t="shared" si="2"/>
        <v>216.99846635114289</v>
      </c>
      <c r="T64" s="190" t="str">
        <f t="shared" si="9"/>
        <v>+</v>
      </c>
      <c r="U64" s="191">
        <f t="shared" si="10"/>
        <v>1.3310416666666644E-3</v>
      </c>
      <c r="V64" s="192">
        <f t="shared" si="5"/>
        <v>27544</v>
      </c>
      <c r="W64" s="193" t="str">
        <f t="shared" si="6"/>
        <v>E</v>
      </c>
      <c r="X64" s="43">
        <v>1.7419004629629632E-2</v>
      </c>
      <c r="Y64" s="1"/>
    </row>
    <row r="65" spans="1:25" ht="15" customHeight="1">
      <c r="A65" s="1"/>
      <c r="B65" s="65">
        <v>135</v>
      </c>
      <c r="C65" s="65">
        <v>42</v>
      </c>
      <c r="D65" s="179">
        <v>166</v>
      </c>
      <c r="E65" s="180">
        <v>61</v>
      </c>
      <c r="F65" s="181">
        <v>42</v>
      </c>
      <c r="G65" s="204" t="s">
        <v>128</v>
      </c>
      <c r="H65" s="59">
        <v>47</v>
      </c>
      <c r="I65" s="184"/>
      <c r="J65" s="55"/>
      <c r="K65" s="55"/>
      <c r="L65" s="194">
        <v>33</v>
      </c>
      <c r="M65" s="55"/>
      <c r="N65" s="185">
        <v>20813</v>
      </c>
      <c r="O65" s="186">
        <v>1956</v>
      </c>
      <c r="P65" s="187">
        <f t="shared" si="0"/>
        <v>112.44907912079292</v>
      </c>
      <c r="Q65" s="195">
        <v>1.6921296296296295E-2</v>
      </c>
      <c r="R65" s="189">
        <f t="shared" si="1"/>
        <v>104.22999017628801</v>
      </c>
      <c r="S65" s="189">
        <f t="shared" si="2"/>
        <v>216.67906929708093</v>
      </c>
      <c r="T65" s="190" t="str">
        <f t="shared" si="9"/>
        <v>+</v>
      </c>
      <c r="U65" s="191">
        <f t="shared" si="10"/>
        <v>1.5277199074074065E-3</v>
      </c>
      <c r="V65" s="192">
        <f t="shared" si="5"/>
        <v>25157</v>
      </c>
      <c r="W65" s="193" t="str">
        <f t="shared" si="6"/>
        <v>D</v>
      </c>
      <c r="X65" s="43">
        <v>1.5393576388888889E-2</v>
      </c>
      <c r="Y65" s="1"/>
    </row>
    <row r="66" spans="1:25" ht="15" customHeight="1">
      <c r="A66" s="1"/>
      <c r="B66" s="65">
        <v>42</v>
      </c>
      <c r="C66" s="65">
        <v>76</v>
      </c>
      <c r="D66" s="179">
        <v>45</v>
      </c>
      <c r="E66" s="180">
        <v>62</v>
      </c>
      <c r="F66" s="181">
        <v>196</v>
      </c>
      <c r="G66" s="200" t="s">
        <v>129</v>
      </c>
      <c r="H66" s="59">
        <v>29</v>
      </c>
      <c r="I66" s="208"/>
      <c r="J66" s="201"/>
      <c r="K66" s="35">
        <v>20</v>
      </c>
      <c r="L66" s="35"/>
      <c r="M66" s="35"/>
      <c r="N66" s="185">
        <v>26079</v>
      </c>
      <c r="O66" s="62">
        <v>1971</v>
      </c>
      <c r="P66" s="187">
        <f t="shared" si="0"/>
        <v>88.910626576765594</v>
      </c>
      <c r="Q66" s="195">
        <v>1.2754699074074075E-2</v>
      </c>
      <c r="R66" s="189">
        <f t="shared" si="1"/>
        <v>127.81181570055435</v>
      </c>
      <c r="S66" s="189">
        <f t="shared" si="2"/>
        <v>216.72244227731994</v>
      </c>
      <c r="T66" s="190" t="str">
        <f t="shared" si="9"/>
        <v>+</v>
      </c>
      <c r="U66" s="191">
        <f t="shared" si="10"/>
        <v>2.0833333333333294E-4</v>
      </c>
      <c r="V66" s="192">
        <f t="shared" si="5"/>
        <v>19891</v>
      </c>
      <c r="W66" s="193" t="str">
        <f t="shared" si="6"/>
        <v>C</v>
      </c>
      <c r="X66" s="43">
        <v>1.2546365740740742E-2</v>
      </c>
      <c r="Y66" s="1"/>
    </row>
    <row r="67" spans="1:25" ht="15" customHeight="1">
      <c r="A67" s="1"/>
      <c r="B67" s="65">
        <v>24</v>
      </c>
      <c r="C67" s="65">
        <v>64</v>
      </c>
      <c r="D67" s="179">
        <v>31</v>
      </c>
      <c r="E67" s="180">
        <v>63</v>
      </c>
      <c r="F67" s="181">
        <v>261</v>
      </c>
      <c r="G67" s="200" t="s">
        <v>130</v>
      </c>
      <c r="H67" s="59">
        <v>24</v>
      </c>
      <c r="I67" s="208"/>
      <c r="J67" s="201"/>
      <c r="K67" s="35">
        <v>12</v>
      </c>
      <c r="L67" s="209"/>
      <c r="M67" s="209"/>
      <c r="N67" s="185">
        <v>26879</v>
      </c>
      <c r="O67" s="60">
        <v>1973</v>
      </c>
      <c r="P67" s="187">
        <f t="shared" si="0"/>
        <v>85.334712783521795</v>
      </c>
      <c r="Q67" s="195">
        <v>1.2141215277777779E-2</v>
      </c>
      <c r="R67" s="189">
        <f t="shared" si="1"/>
        <v>131.2839698528839</v>
      </c>
      <c r="S67" s="189">
        <f t="shared" si="2"/>
        <v>216.61868263640571</v>
      </c>
      <c r="T67" s="190" t="str">
        <f t="shared" si="9"/>
        <v>+</v>
      </c>
      <c r="U67" s="191">
        <f t="shared" si="10"/>
        <v>5.7862268518518722E-4</v>
      </c>
      <c r="V67" s="192">
        <f t="shared" si="5"/>
        <v>19091</v>
      </c>
      <c r="W67" s="193" t="str">
        <f t="shared" si="6"/>
        <v>C</v>
      </c>
      <c r="X67" s="43">
        <v>1.1562592592592591E-2</v>
      </c>
      <c r="Y67" s="1"/>
    </row>
    <row r="68" spans="1:25" ht="15" customHeight="1">
      <c r="A68" s="1"/>
      <c r="B68" s="65">
        <v>107</v>
      </c>
      <c r="C68" s="65">
        <v>69</v>
      </c>
      <c r="D68" s="179">
        <v>112</v>
      </c>
      <c r="E68" s="180">
        <v>64</v>
      </c>
      <c r="F68" s="181">
        <v>212</v>
      </c>
      <c r="G68" s="200" t="s">
        <v>131</v>
      </c>
      <c r="H68" s="59">
        <v>28</v>
      </c>
      <c r="I68" s="208"/>
      <c r="J68" s="35"/>
      <c r="K68" s="199"/>
      <c r="L68" s="194">
        <v>17</v>
      </c>
      <c r="M68" s="35"/>
      <c r="N68" s="185">
        <v>23380</v>
      </c>
      <c r="O68" s="62">
        <v>1964</v>
      </c>
      <c r="P68" s="187">
        <f t="shared" si="0"/>
        <v>100.97486573672188</v>
      </c>
      <c r="Q68" s="195">
        <v>1.493056712962963E-2</v>
      </c>
      <c r="R68" s="189">
        <f t="shared" si="1"/>
        <v>115.49698464938557</v>
      </c>
      <c r="S68" s="189">
        <f t="shared" si="2"/>
        <v>216.47185038610746</v>
      </c>
      <c r="T68" s="190" t="str">
        <f t="shared" si="9"/>
        <v>+</v>
      </c>
      <c r="U68" s="191">
        <f t="shared" si="10"/>
        <v>4.3978009259259231E-4</v>
      </c>
      <c r="V68" s="192">
        <f t="shared" si="5"/>
        <v>22590</v>
      </c>
      <c r="W68" s="193" t="str">
        <f t="shared" si="6"/>
        <v>D</v>
      </c>
      <c r="X68" s="43">
        <v>1.4490787037037038E-2</v>
      </c>
      <c r="Y68" s="1"/>
    </row>
    <row r="69" spans="1:25" ht="15" customHeight="1">
      <c r="A69" s="1"/>
      <c r="B69" s="65">
        <v>17</v>
      </c>
      <c r="C69" s="65">
        <v>83</v>
      </c>
      <c r="D69" s="179">
        <v>17</v>
      </c>
      <c r="E69" s="180">
        <v>65</v>
      </c>
      <c r="F69" s="181">
        <v>200</v>
      </c>
      <c r="G69" s="200" t="s">
        <v>132</v>
      </c>
      <c r="H69" s="59">
        <v>29</v>
      </c>
      <c r="I69" s="216"/>
      <c r="J69" s="201">
        <v>9</v>
      </c>
      <c r="K69" s="65"/>
      <c r="L69" s="65"/>
      <c r="M69" s="65"/>
      <c r="N69" s="185">
        <v>27922</v>
      </c>
      <c r="O69" s="62">
        <v>1976</v>
      </c>
      <c r="P69" s="187">
        <f t="shared" ref="P69:P132" si="11">V69/V$309*100</f>
        <v>80.672615175580191</v>
      </c>
      <c r="Q69" s="195">
        <v>1.1354212962962962E-2</v>
      </c>
      <c r="R69" s="189">
        <f t="shared" ref="R69:R132" si="12">200-Q69/Q$309*100</f>
        <v>135.73819239596392</v>
      </c>
      <c r="S69" s="189">
        <f t="shared" ref="S69:S132" si="13">P69+R69</f>
        <v>216.41080757154413</v>
      </c>
      <c r="T69" s="190" t="str">
        <f t="shared" si="9"/>
        <v>+</v>
      </c>
      <c r="U69" s="191">
        <f t="shared" si="10"/>
        <v>5.7858796296295437E-5</v>
      </c>
      <c r="V69" s="192">
        <f t="shared" ref="V69:V132" si="14">G$3-N69</f>
        <v>18048</v>
      </c>
      <c r="W69" s="193" t="str">
        <f t="shared" ref="W69:W132" si="15">IF(O69&lt;=1955,"E",IF(O69&lt;=1965,"D",IF(O69&lt;=1975,"C",IF(O69&lt;=1985,"B","A"))))</f>
        <v>B</v>
      </c>
      <c r="X69" s="43">
        <v>1.1296354166666666E-2</v>
      </c>
      <c r="Y69" s="1"/>
    </row>
    <row r="70" spans="1:25" ht="15" customHeight="1">
      <c r="A70" s="1"/>
      <c r="B70" s="65">
        <v>6</v>
      </c>
      <c r="C70" s="65">
        <v>54</v>
      </c>
      <c r="D70" s="179">
        <v>16</v>
      </c>
      <c r="E70" s="180">
        <v>66</v>
      </c>
      <c r="F70" s="181">
        <v>262</v>
      </c>
      <c r="G70" s="200" t="s">
        <v>133</v>
      </c>
      <c r="H70" s="59">
        <v>24</v>
      </c>
      <c r="I70" s="208"/>
      <c r="J70" s="201">
        <v>8</v>
      </c>
      <c r="K70" s="209"/>
      <c r="L70" s="209"/>
      <c r="M70" s="209"/>
      <c r="N70" s="185">
        <v>27967</v>
      </c>
      <c r="O70" s="60">
        <v>1976</v>
      </c>
      <c r="P70" s="187">
        <f t="shared" si="11"/>
        <v>80.471470024710229</v>
      </c>
      <c r="Q70" s="195">
        <v>1.1331041666666666E-2</v>
      </c>
      <c r="R70" s="189">
        <f t="shared" si="12"/>
        <v>135.8693357336295</v>
      </c>
      <c r="S70" s="189">
        <f t="shared" si="13"/>
        <v>216.34080575833974</v>
      </c>
      <c r="T70" s="190" t="str">
        <f t="shared" si="9"/>
        <v>+</v>
      </c>
      <c r="U70" s="191">
        <f t="shared" si="10"/>
        <v>9.3746527777777665E-4</v>
      </c>
      <c r="V70" s="192">
        <f t="shared" si="14"/>
        <v>18003</v>
      </c>
      <c r="W70" s="193" t="str">
        <f t="shared" si="15"/>
        <v>B</v>
      </c>
      <c r="X70" s="43">
        <v>1.039357638888889E-2</v>
      </c>
      <c r="Y70" s="1"/>
    </row>
    <row r="71" spans="1:25" ht="15" customHeight="1">
      <c r="A71" s="1"/>
      <c r="B71" s="65">
        <v>29</v>
      </c>
      <c r="C71" s="65">
        <v>97</v>
      </c>
      <c r="D71" s="179">
        <v>21</v>
      </c>
      <c r="E71" s="180">
        <v>67</v>
      </c>
      <c r="F71" s="181">
        <v>275</v>
      </c>
      <c r="G71" s="200" t="s">
        <v>134</v>
      </c>
      <c r="H71" s="59">
        <v>23</v>
      </c>
      <c r="I71" s="208"/>
      <c r="J71" s="201"/>
      <c r="K71" s="35">
        <v>8</v>
      </c>
      <c r="L71" s="209"/>
      <c r="M71" s="209"/>
      <c r="N71" s="185">
        <v>27675</v>
      </c>
      <c r="O71" s="60">
        <v>1975</v>
      </c>
      <c r="P71" s="187">
        <f t="shared" si="11"/>
        <v>81.776678559244203</v>
      </c>
      <c r="Q71" s="195">
        <v>1.1574085648148148E-2</v>
      </c>
      <c r="R71" s="189">
        <f t="shared" si="12"/>
        <v>134.4937718237197</v>
      </c>
      <c r="S71" s="189">
        <f t="shared" si="13"/>
        <v>216.2704503829639</v>
      </c>
      <c r="T71" s="190" t="str">
        <f t="shared" si="9"/>
        <v>-</v>
      </c>
      <c r="U71" s="191">
        <f t="shared" si="10"/>
        <v>2.7777777777777957E-4</v>
      </c>
      <c r="V71" s="192">
        <f t="shared" si="14"/>
        <v>18295</v>
      </c>
      <c r="W71" s="193" t="str">
        <f t="shared" si="15"/>
        <v>C</v>
      </c>
      <c r="X71" s="43">
        <v>1.1851863425925927E-2</v>
      </c>
      <c r="Y71" s="1"/>
    </row>
    <row r="72" spans="1:25" ht="15" customHeight="1">
      <c r="A72" s="1"/>
      <c r="B72" s="65">
        <v>173</v>
      </c>
      <c r="C72" s="65">
        <v>101</v>
      </c>
      <c r="D72" s="179">
        <v>173</v>
      </c>
      <c r="E72" s="180">
        <v>68</v>
      </c>
      <c r="F72" s="181">
        <v>41</v>
      </c>
      <c r="G72" s="182" t="s">
        <v>135</v>
      </c>
      <c r="H72" s="59">
        <v>47</v>
      </c>
      <c r="I72" s="184"/>
      <c r="J72" s="55"/>
      <c r="K72" s="201"/>
      <c r="L72" s="194">
        <v>37</v>
      </c>
      <c r="M72" s="203"/>
      <c r="N72" s="185">
        <v>20740</v>
      </c>
      <c r="O72" s="186">
        <v>1956</v>
      </c>
      <c r="P72" s="187">
        <f t="shared" si="11"/>
        <v>112.77538125442643</v>
      </c>
      <c r="Q72" s="195">
        <v>1.7083368055555555E-2</v>
      </c>
      <c r="R72" s="189">
        <f t="shared" si="12"/>
        <v>103.31270738041836</v>
      </c>
      <c r="S72" s="189">
        <f t="shared" si="13"/>
        <v>216.08808863484478</v>
      </c>
      <c r="T72" s="190" t="str">
        <f t="shared" ref="T72:T103" si="16">IF(X72&lt;Q72,"+","-")</f>
        <v>-</v>
      </c>
      <c r="U72" s="191">
        <f t="shared" ref="U72:U103" si="17">IF(X72&gt;Q72,X72-Q72,Q72-X72)</f>
        <v>1.9672453703703865E-4</v>
      </c>
      <c r="V72" s="192">
        <f t="shared" si="14"/>
        <v>25230</v>
      </c>
      <c r="W72" s="193" t="str">
        <f t="shared" si="15"/>
        <v>D</v>
      </c>
      <c r="X72" s="43">
        <v>1.7280092592592593E-2</v>
      </c>
      <c r="Y72" s="1"/>
    </row>
    <row r="73" spans="1:25" ht="15" customHeight="1">
      <c r="A73" s="1"/>
      <c r="B73" s="65">
        <v>85</v>
      </c>
      <c r="C73" s="65">
        <v>87</v>
      </c>
      <c r="D73" s="179">
        <v>80</v>
      </c>
      <c r="E73" s="180">
        <v>69</v>
      </c>
      <c r="F73" s="181">
        <v>194</v>
      </c>
      <c r="G73" s="200" t="s">
        <v>136</v>
      </c>
      <c r="H73" s="59">
        <v>29</v>
      </c>
      <c r="I73" s="208"/>
      <c r="J73" s="35"/>
      <c r="K73" s="35">
        <v>34</v>
      </c>
      <c r="L73" s="35"/>
      <c r="M73" s="35"/>
      <c r="N73" s="185">
        <v>24631</v>
      </c>
      <c r="O73" s="62">
        <v>1967</v>
      </c>
      <c r="P73" s="187">
        <f t="shared" si="11"/>
        <v>95.383030542536872</v>
      </c>
      <c r="Q73" s="195">
        <v>1.4016203703703704E-2</v>
      </c>
      <c r="R73" s="189">
        <f t="shared" si="12"/>
        <v>120.67203700648753</v>
      </c>
      <c r="S73" s="189">
        <f t="shared" si="13"/>
        <v>216.05506754902439</v>
      </c>
      <c r="T73" s="190" t="str">
        <f t="shared" si="16"/>
        <v>+</v>
      </c>
      <c r="U73" s="191">
        <f t="shared" si="17"/>
        <v>1.1570601851851846E-4</v>
      </c>
      <c r="V73" s="192">
        <f t="shared" si="14"/>
        <v>21339</v>
      </c>
      <c r="W73" s="193" t="str">
        <f t="shared" si="15"/>
        <v>C</v>
      </c>
      <c r="X73" s="43">
        <v>1.3900497685185186E-2</v>
      </c>
      <c r="Y73" s="1"/>
    </row>
    <row r="74" spans="1:25" ht="15" customHeight="1">
      <c r="A74" s="1"/>
      <c r="B74" s="65">
        <v>38</v>
      </c>
      <c r="C74" s="65">
        <v>82</v>
      </c>
      <c r="D74" s="179">
        <v>41</v>
      </c>
      <c r="E74" s="180">
        <v>70</v>
      </c>
      <c r="F74" s="181">
        <v>147</v>
      </c>
      <c r="G74" s="182" t="s">
        <v>137</v>
      </c>
      <c r="H74" s="59">
        <v>35</v>
      </c>
      <c r="I74" s="76"/>
      <c r="J74" s="201"/>
      <c r="K74" s="35">
        <v>18</v>
      </c>
      <c r="L74" s="201"/>
      <c r="M74" s="201"/>
      <c r="N74" s="185">
        <v>26439</v>
      </c>
      <c r="O74" s="201">
        <v>1972</v>
      </c>
      <c r="P74" s="187">
        <f t="shared" si="11"/>
        <v>87.301465369805882</v>
      </c>
      <c r="Q74" s="195">
        <v>1.2592685185185186E-2</v>
      </c>
      <c r="R74" s="189">
        <f t="shared" si="12"/>
        <v>128.72877096561064</v>
      </c>
      <c r="S74" s="189">
        <f t="shared" si="13"/>
        <v>216.03023633541653</v>
      </c>
      <c r="T74" s="190" t="str">
        <f t="shared" si="16"/>
        <v>+</v>
      </c>
      <c r="U74" s="191">
        <f t="shared" si="17"/>
        <v>1.7361111111111049E-4</v>
      </c>
      <c r="V74" s="192">
        <f t="shared" si="14"/>
        <v>19531</v>
      </c>
      <c r="W74" s="193" t="str">
        <f t="shared" si="15"/>
        <v>C</v>
      </c>
      <c r="X74" s="43">
        <v>1.2419074074074075E-2</v>
      </c>
      <c r="Y74" s="1"/>
    </row>
    <row r="75" spans="1:25" ht="15" customHeight="1">
      <c r="A75" s="1"/>
      <c r="B75" s="65">
        <v>47</v>
      </c>
      <c r="C75" s="65">
        <v>73</v>
      </c>
      <c r="D75" s="179">
        <v>54</v>
      </c>
      <c r="E75" s="180">
        <v>71</v>
      </c>
      <c r="F75" s="181">
        <v>142</v>
      </c>
      <c r="G75" s="182" t="s">
        <v>138</v>
      </c>
      <c r="H75" s="59">
        <v>36</v>
      </c>
      <c r="I75" s="184"/>
      <c r="J75" s="35"/>
      <c r="K75" s="35">
        <v>24</v>
      </c>
      <c r="L75" s="55"/>
      <c r="M75" s="55"/>
      <c r="N75" s="185">
        <v>25777</v>
      </c>
      <c r="O75" s="201">
        <v>1970</v>
      </c>
      <c r="P75" s="187">
        <f t="shared" si="11"/>
        <v>90.260534033715132</v>
      </c>
      <c r="Q75" s="195">
        <v>1.3182916666666667E-2</v>
      </c>
      <c r="R75" s="189">
        <f t="shared" si="12"/>
        <v>125.38821869408532</v>
      </c>
      <c r="S75" s="189">
        <f t="shared" si="13"/>
        <v>215.64875272780046</v>
      </c>
      <c r="T75" s="190" t="str">
        <f t="shared" si="16"/>
        <v>+</v>
      </c>
      <c r="U75" s="191">
        <f t="shared" si="17"/>
        <v>4.745370370370372E-4</v>
      </c>
      <c r="V75" s="192">
        <f t="shared" si="14"/>
        <v>20193</v>
      </c>
      <c r="W75" s="193" t="str">
        <f t="shared" si="15"/>
        <v>C</v>
      </c>
      <c r="X75" s="43">
        <v>1.270837962962963E-2</v>
      </c>
      <c r="Y75" s="1"/>
    </row>
    <row r="76" spans="1:25" ht="15" customHeight="1">
      <c r="A76" s="1"/>
      <c r="B76" s="65">
        <v>176</v>
      </c>
      <c r="C76" s="65">
        <v>48</v>
      </c>
      <c r="D76" s="179">
        <v>210</v>
      </c>
      <c r="E76" s="180">
        <v>72</v>
      </c>
      <c r="F76" s="181">
        <v>66</v>
      </c>
      <c r="G76" s="182" t="s">
        <v>139</v>
      </c>
      <c r="H76" s="59">
        <v>43</v>
      </c>
      <c r="I76" s="184"/>
      <c r="J76" s="55"/>
      <c r="K76" s="55"/>
      <c r="L76" s="55"/>
      <c r="M76" s="55">
        <v>30</v>
      </c>
      <c r="N76" s="185">
        <v>18395</v>
      </c>
      <c r="O76" s="196">
        <v>1950</v>
      </c>
      <c r="P76" s="187">
        <f t="shared" si="11"/>
        <v>123.25727856087232</v>
      </c>
      <c r="Q76" s="195">
        <v>1.9016249999999998E-2</v>
      </c>
      <c r="R76" s="189">
        <f t="shared" si="12"/>
        <v>92.373112708346056</v>
      </c>
      <c r="S76" s="189">
        <f t="shared" si="13"/>
        <v>215.63039126921836</v>
      </c>
      <c r="T76" s="190" t="str">
        <f t="shared" si="16"/>
        <v>+</v>
      </c>
      <c r="U76" s="191">
        <f t="shared" si="17"/>
        <v>1.5393865740740732E-3</v>
      </c>
      <c r="V76" s="192">
        <f t="shared" si="14"/>
        <v>27575</v>
      </c>
      <c r="W76" s="193" t="str">
        <f t="shared" si="15"/>
        <v>E</v>
      </c>
      <c r="X76" s="43">
        <v>1.7476863425925925E-2</v>
      </c>
      <c r="Y76" s="1"/>
    </row>
    <row r="77" spans="1:25" ht="15" customHeight="1">
      <c r="A77" s="1"/>
      <c r="B77" s="65"/>
      <c r="C77" s="65"/>
      <c r="D77" s="179">
        <v>113</v>
      </c>
      <c r="E77" s="180">
        <v>73</v>
      </c>
      <c r="F77" s="181">
        <v>308</v>
      </c>
      <c r="G77" s="182" t="s">
        <v>140</v>
      </c>
      <c r="H77" s="59">
        <v>21</v>
      </c>
      <c r="I77" s="206"/>
      <c r="J77" s="201"/>
      <c r="K77" s="202"/>
      <c r="L77" s="194">
        <v>18</v>
      </c>
      <c r="M77" s="202"/>
      <c r="N77" s="185">
        <v>23599</v>
      </c>
      <c r="O77" s="65">
        <v>1964</v>
      </c>
      <c r="P77" s="187">
        <f t="shared" si="11"/>
        <v>99.995959335821382</v>
      </c>
      <c r="Q77" s="195">
        <v>1.4930648148148149E-2</v>
      </c>
      <c r="R77" s="189">
        <f t="shared" si="12"/>
        <v>115.49652610624688</v>
      </c>
      <c r="S77" s="189">
        <f t="shared" si="13"/>
        <v>215.49248544206824</v>
      </c>
      <c r="T77" s="190" t="str">
        <f t="shared" si="16"/>
        <v>-</v>
      </c>
      <c r="U77" s="191">
        <f t="shared" si="17"/>
        <v>2.0138541666666638E-3</v>
      </c>
      <c r="V77" s="192">
        <f t="shared" si="14"/>
        <v>22371</v>
      </c>
      <c r="W77" s="193" t="str">
        <f t="shared" si="15"/>
        <v>D</v>
      </c>
      <c r="X77" s="43">
        <v>1.6944502314814813E-2</v>
      </c>
      <c r="Y77" s="1"/>
    </row>
    <row r="78" spans="1:25" ht="15" customHeight="1">
      <c r="A78" s="1"/>
      <c r="B78" s="65">
        <v>152</v>
      </c>
      <c r="C78" s="65">
        <v>81</v>
      </c>
      <c r="D78" s="179">
        <v>158</v>
      </c>
      <c r="E78" s="180">
        <v>74</v>
      </c>
      <c r="F78" s="181">
        <v>105</v>
      </c>
      <c r="G78" s="182" t="s">
        <v>141</v>
      </c>
      <c r="H78" s="59">
        <v>40</v>
      </c>
      <c r="I78" s="184"/>
      <c r="J78" s="55"/>
      <c r="K78" s="201"/>
      <c r="L78" s="194">
        <v>31</v>
      </c>
      <c r="M78" s="55"/>
      <c r="N78" s="185">
        <v>21453</v>
      </c>
      <c r="O78" s="196">
        <v>1958</v>
      </c>
      <c r="P78" s="187">
        <f t="shared" si="11"/>
        <v>109.58834808619788</v>
      </c>
      <c r="Q78" s="195">
        <v>1.6632048611111113E-2</v>
      </c>
      <c r="R78" s="189">
        <f t="shared" si="12"/>
        <v>105.86705468757691</v>
      </c>
      <c r="S78" s="189">
        <f t="shared" si="13"/>
        <v>215.45540277377478</v>
      </c>
      <c r="T78" s="190" t="str">
        <f t="shared" si="16"/>
        <v>+</v>
      </c>
      <c r="U78" s="191">
        <f t="shared" si="17"/>
        <v>3.7043981481481303E-4</v>
      </c>
      <c r="V78" s="192">
        <f t="shared" si="14"/>
        <v>24517</v>
      </c>
      <c r="W78" s="193" t="str">
        <f t="shared" si="15"/>
        <v>D</v>
      </c>
      <c r="X78" s="43">
        <v>1.62616087962963E-2</v>
      </c>
      <c r="Y78" s="1"/>
    </row>
    <row r="79" spans="1:25" ht="15" customHeight="1">
      <c r="A79" s="1"/>
      <c r="B79" s="65">
        <v>232</v>
      </c>
      <c r="C79" s="65">
        <v>67</v>
      </c>
      <c r="D79" s="179">
        <v>237</v>
      </c>
      <c r="E79" s="180">
        <v>75</v>
      </c>
      <c r="F79" s="181">
        <v>8</v>
      </c>
      <c r="G79" s="182" t="s">
        <v>142</v>
      </c>
      <c r="H79" s="59">
        <v>54</v>
      </c>
      <c r="I79" s="184"/>
      <c r="J79" s="55"/>
      <c r="K79" s="55"/>
      <c r="L79" s="55"/>
      <c r="M79" s="55">
        <v>42</v>
      </c>
      <c r="N79" s="185">
        <v>16368</v>
      </c>
      <c r="O79" s="186">
        <v>1944</v>
      </c>
      <c r="P79" s="187">
        <f t="shared" si="11"/>
        <v>132.3177501345038</v>
      </c>
      <c r="Q79" s="195">
        <v>2.0671400462962963E-2</v>
      </c>
      <c r="R79" s="189">
        <f t="shared" si="12"/>
        <v>83.005403915705884</v>
      </c>
      <c r="S79" s="189">
        <f t="shared" si="13"/>
        <v>215.32315405020967</v>
      </c>
      <c r="T79" s="190" t="str">
        <f t="shared" si="16"/>
        <v>+</v>
      </c>
      <c r="U79" s="191">
        <f t="shared" si="17"/>
        <v>8.1020833333333292E-4</v>
      </c>
      <c r="V79" s="192">
        <f t="shared" si="14"/>
        <v>29602</v>
      </c>
      <c r="W79" s="193" t="str">
        <f t="shared" si="15"/>
        <v>E</v>
      </c>
      <c r="X79" s="43">
        <v>1.986119212962963E-2</v>
      </c>
      <c r="Y79" s="1"/>
    </row>
    <row r="80" spans="1:25" ht="15" customHeight="1">
      <c r="A80" s="1"/>
      <c r="B80" s="65">
        <v>35</v>
      </c>
      <c r="C80" s="65">
        <v>90</v>
      </c>
      <c r="D80" s="179">
        <v>35</v>
      </c>
      <c r="E80" s="180">
        <v>76</v>
      </c>
      <c r="F80" s="181">
        <v>215</v>
      </c>
      <c r="G80" s="200" t="s">
        <v>143</v>
      </c>
      <c r="H80" s="59">
        <v>28</v>
      </c>
      <c r="I80" s="208"/>
      <c r="J80" s="209"/>
      <c r="K80" s="35">
        <v>16</v>
      </c>
      <c r="L80" s="35"/>
      <c r="M80" s="35"/>
      <c r="N80" s="185">
        <v>26878</v>
      </c>
      <c r="O80" s="62">
        <v>1973</v>
      </c>
      <c r="P80" s="187">
        <f t="shared" si="11"/>
        <v>85.339182675763354</v>
      </c>
      <c r="Q80" s="195">
        <v>1.2372789351851854E-2</v>
      </c>
      <c r="R80" s="189">
        <f t="shared" si="12"/>
        <v>129.9733225501802</v>
      </c>
      <c r="S80" s="189">
        <f t="shared" si="13"/>
        <v>215.31250522594354</v>
      </c>
      <c r="T80" s="190" t="str">
        <f t="shared" si="16"/>
        <v>+</v>
      </c>
      <c r="U80" s="191">
        <f t="shared" si="17"/>
        <v>1.6203703703703692E-4</v>
      </c>
      <c r="V80" s="192">
        <f t="shared" si="14"/>
        <v>19092</v>
      </c>
      <c r="W80" s="193" t="str">
        <f t="shared" si="15"/>
        <v>C</v>
      </c>
      <c r="X80" s="43">
        <v>1.2210752314814817E-2</v>
      </c>
      <c r="Y80" s="1"/>
    </row>
    <row r="81" spans="1:25" ht="15" customHeight="1">
      <c r="A81" s="1"/>
      <c r="B81" s="65">
        <v>226</v>
      </c>
      <c r="C81" s="65">
        <v>116</v>
      </c>
      <c r="D81" s="179">
        <v>212</v>
      </c>
      <c r="E81" s="180">
        <v>77</v>
      </c>
      <c r="F81" s="181">
        <v>130</v>
      </c>
      <c r="G81" s="204" t="s">
        <v>144</v>
      </c>
      <c r="H81" s="59">
        <v>36</v>
      </c>
      <c r="I81" s="184"/>
      <c r="J81" s="55"/>
      <c r="K81" s="55"/>
      <c r="L81" s="55"/>
      <c r="M81" s="55">
        <v>31</v>
      </c>
      <c r="N81" s="185">
        <v>18391</v>
      </c>
      <c r="O81" s="198">
        <v>1950</v>
      </c>
      <c r="P81" s="187">
        <f t="shared" si="11"/>
        <v>123.27515812983853</v>
      </c>
      <c r="Q81" s="195">
        <v>1.9097326388888888E-2</v>
      </c>
      <c r="R81" s="189">
        <f t="shared" si="12"/>
        <v>91.914242038841863</v>
      </c>
      <c r="S81" s="189">
        <f t="shared" si="13"/>
        <v>215.18940016868038</v>
      </c>
      <c r="T81" s="190" t="str">
        <f t="shared" si="16"/>
        <v>-</v>
      </c>
      <c r="U81" s="191">
        <f t="shared" si="17"/>
        <v>4.6296296296296363E-4</v>
      </c>
      <c r="V81" s="192">
        <f t="shared" si="14"/>
        <v>27579</v>
      </c>
      <c r="W81" s="193" t="str">
        <f t="shared" si="15"/>
        <v>E</v>
      </c>
      <c r="X81" s="43">
        <v>1.9560289351851851E-2</v>
      </c>
      <c r="Y81" s="1"/>
    </row>
    <row r="82" spans="1:25" ht="15" customHeight="1">
      <c r="A82" s="1"/>
      <c r="B82" s="65">
        <v>1</v>
      </c>
      <c r="C82" s="65">
        <v>78</v>
      </c>
      <c r="D82" s="179">
        <v>3</v>
      </c>
      <c r="E82" s="180">
        <v>78</v>
      </c>
      <c r="F82" s="181">
        <v>284</v>
      </c>
      <c r="G82" s="200" t="s">
        <v>145</v>
      </c>
      <c r="H82" s="59">
        <v>23</v>
      </c>
      <c r="I82" s="208"/>
      <c r="J82" s="201">
        <v>2</v>
      </c>
      <c r="K82" s="209"/>
      <c r="L82" s="209"/>
      <c r="M82" s="209"/>
      <c r="N82" s="185">
        <v>30417</v>
      </c>
      <c r="O82" s="60">
        <v>1983</v>
      </c>
      <c r="P82" s="187">
        <f t="shared" si="11"/>
        <v>69.520234032901072</v>
      </c>
      <c r="Q82" s="195">
        <v>9.6759259259259246E-3</v>
      </c>
      <c r="R82" s="189">
        <f t="shared" si="12"/>
        <v>145.23684800778165</v>
      </c>
      <c r="S82" s="189">
        <f t="shared" si="13"/>
        <v>214.75708204068272</v>
      </c>
      <c r="T82" s="190" t="str">
        <f t="shared" si="16"/>
        <v>+</v>
      </c>
      <c r="U82" s="191">
        <f t="shared" si="17"/>
        <v>4.3981481481481476E-4</v>
      </c>
      <c r="V82" s="192">
        <f t="shared" si="14"/>
        <v>15553</v>
      </c>
      <c r="W82" s="193" t="str">
        <f t="shared" si="15"/>
        <v>B</v>
      </c>
      <c r="X82" s="43">
        <v>9.2361111111111099E-3</v>
      </c>
      <c r="Y82" s="1"/>
    </row>
    <row r="83" spans="1:25" ht="15" customHeight="1">
      <c r="A83" s="1"/>
      <c r="B83" s="65">
        <v>131</v>
      </c>
      <c r="C83" s="65">
        <v>98</v>
      </c>
      <c r="D83" s="179">
        <v>124</v>
      </c>
      <c r="E83" s="180">
        <v>79</v>
      </c>
      <c r="F83" s="181">
        <v>106</v>
      </c>
      <c r="G83" s="182" t="s">
        <v>146</v>
      </c>
      <c r="H83" s="59">
        <v>40</v>
      </c>
      <c r="I83" s="184"/>
      <c r="J83" s="55"/>
      <c r="K83" s="209"/>
      <c r="L83" s="194">
        <v>21</v>
      </c>
      <c r="M83" s="55"/>
      <c r="N83" s="185">
        <v>23328</v>
      </c>
      <c r="O83" s="196">
        <v>1963</v>
      </c>
      <c r="P83" s="187">
        <f t="shared" si="11"/>
        <v>101.20730013328271</v>
      </c>
      <c r="Q83" s="195">
        <v>1.5289456018518518E-2</v>
      </c>
      <c r="R83" s="189">
        <f t="shared" si="12"/>
        <v>113.46576955731057</v>
      </c>
      <c r="S83" s="189">
        <f t="shared" si="13"/>
        <v>214.67306969059328</v>
      </c>
      <c r="T83" s="190" t="str">
        <f t="shared" si="16"/>
        <v>+</v>
      </c>
      <c r="U83" s="191">
        <f t="shared" si="17"/>
        <v>5.7870370370369587E-5</v>
      </c>
      <c r="V83" s="192">
        <f t="shared" si="14"/>
        <v>22642</v>
      </c>
      <c r="W83" s="193" t="str">
        <f t="shared" si="15"/>
        <v>D</v>
      </c>
      <c r="X83" s="43">
        <v>1.5231585648148149E-2</v>
      </c>
      <c r="Y83" s="1"/>
    </row>
    <row r="84" spans="1:25" ht="15" customHeight="1">
      <c r="A84" s="1"/>
      <c r="B84" s="65"/>
      <c r="C84" s="65"/>
      <c r="D84" s="179">
        <v>65</v>
      </c>
      <c r="E84" s="180">
        <v>80</v>
      </c>
      <c r="F84" s="181">
        <v>310</v>
      </c>
      <c r="G84" s="182" t="s">
        <v>147</v>
      </c>
      <c r="H84" s="59">
        <v>21</v>
      </c>
      <c r="I84" s="206"/>
      <c r="J84" s="201"/>
      <c r="K84" s="35">
        <v>29</v>
      </c>
      <c r="L84" s="202"/>
      <c r="M84" s="202"/>
      <c r="N84" s="185">
        <v>25721</v>
      </c>
      <c r="O84" s="65">
        <v>1970</v>
      </c>
      <c r="P84" s="187">
        <f t="shared" si="11"/>
        <v>90.510847999242188</v>
      </c>
      <c r="Q84" s="195">
        <v>1.3414351851851853E-2</v>
      </c>
      <c r="R84" s="189">
        <f t="shared" si="12"/>
        <v>124.07835746533365</v>
      </c>
      <c r="S84" s="189">
        <f t="shared" si="13"/>
        <v>214.58920546457585</v>
      </c>
      <c r="T84" s="190" t="str">
        <f t="shared" si="16"/>
        <v>+</v>
      </c>
      <c r="U84" s="191">
        <f t="shared" si="17"/>
        <v>1.0879513888888883E-3</v>
      </c>
      <c r="V84" s="192">
        <f t="shared" si="14"/>
        <v>20249</v>
      </c>
      <c r="W84" s="193" t="str">
        <f t="shared" si="15"/>
        <v>C</v>
      </c>
      <c r="X84" s="43">
        <v>1.2326400462962964E-2</v>
      </c>
      <c r="Y84" s="1"/>
    </row>
    <row r="85" spans="1:25" ht="15" customHeight="1">
      <c r="A85" s="1"/>
      <c r="B85" s="65">
        <v>142</v>
      </c>
      <c r="C85" s="65">
        <v>134</v>
      </c>
      <c r="D85" s="179">
        <v>114</v>
      </c>
      <c r="E85" s="180">
        <v>81</v>
      </c>
      <c r="F85" s="181">
        <v>96</v>
      </c>
      <c r="G85" s="182" t="s">
        <v>148</v>
      </c>
      <c r="H85" s="59">
        <v>41</v>
      </c>
      <c r="I85" s="184"/>
      <c r="J85" s="55"/>
      <c r="K85" s="199"/>
      <c r="L85" s="194">
        <v>19</v>
      </c>
      <c r="M85" s="55"/>
      <c r="N85" s="185">
        <v>23847</v>
      </c>
      <c r="O85" s="196">
        <v>1965</v>
      </c>
      <c r="P85" s="187">
        <f t="shared" si="11"/>
        <v>98.887426059915811</v>
      </c>
      <c r="Q85" s="195">
        <v>1.4953703703703703E-2</v>
      </c>
      <c r="R85" s="189">
        <f t="shared" si="12"/>
        <v>115.36603783020801</v>
      </c>
      <c r="S85" s="189">
        <f t="shared" si="13"/>
        <v>214.25346389012384</v>
      </c>
      <c r="T85" s="190" t="str">
        <f t="shared" si="16"/>
        <v>-</v>
      </c>
      <c r="U85" s="191">
        <f t="shared" si="17"/>
        <v>7.2923611111111279E-4</v>
      </c>
      <c r="V85" s="192">
        <f t="shared" si="14"/>
        <v>22123</v>
      </c>
      <c r="W85" s="193" t="str">
        <f t="shared" si="15"/>
        <v>D</v>
      </c>
      <c r="X85" s="43">
        <v>1.5682939814814816E-2</v>
      </c>
      <c r="Y85" s="1"/>
    </row>
    <row r="86" spans="1:25" ht="15" customHeight="1">
      <c r="A86" s="1"/>
      <c r="B86" s="65">
        <v>11</v>
      </c>
      <c r="C86" s="65">
        <v>103</v>
      </c>
      <c r="D86" s="179">
        <v>8</v>
      </c>
      <c r="E86" s="180">
        <v>82</v>
      </c>
      <c r="F86" s="181">
        <v>300</v>
      </c>
      <c r="G86" s="182" t="s">
        <v>149</v>
      </c>
      <c r="H86" s="59">
        <v>22</v>
      </c>
      <c r="I86" s="206"/>
      <c r="J86" s="201">
        <v>5</v>
      </c>
      <c r="K86" s="202"/>
      <c r="L86" s="202"/>
      <c r="M86" s="202"/>
      <c r="N86" s="185">
        <v>29056</v>
      </c>
      <c r="O86" s="65">
        <v>1979</v>
      </c>
      <c r="P86" s="187">
        <f t="shared" si="11"/>
        <v>75.603757373657103</v>
      </c>
      <c r="Q86" s="195">
        <v>1.0833391203703703E-2</v>
      </c>
      <c r="R86" s="189">
        <f t="shared" si="12"/>
        <v>138.68590420995656</v>
      </c>
      <c r="S86" s="189">
        <f t="shared" si="13"/>
        <v>214.28966158361368</v>
      </c>
      <c r="T86" s="190" t="str">
        <f t="shared" si="16"/>
        <v>-</v>
      </c>
      <c r="U86" s="191">
        <f t="shared" si="17"/>
        <v>5.7835648148148872E-5</v>
      </c>
      <c r="V86" s="192">
        <f t="shared" si="14"/>
        <v>16914</v>
      </c>
      <c r="W86" s="193" t="str">
        <f t="shared" si="15"/>
        <v>B</v>
      </c>
      <c r="X86" s="43">
        <v>1.0891226851851852E-2</v>
      </c>
      <c r="Y86" s="1"/>
    </row>
    <row r="87" spans="1:25" ht="15" customHeight="1">
      <c r="A87" s="1"/>
      <c r="B87" s="65">
        <v>141</v>
      </c>
      <c r="C87" s="65">
        <v>58</v>
      </c>
      <c r="D87" s="179">
        <v>168</v>
      </c>
      <c r="E87" s="180">
        <v>83</v>
      </c>
      <c r="F87" s="181">
        <v>288</v>
      </c>
      <c r="G87" s="182" t="s">
        <v>150</v>
      </c>
      <c r="H87" s="59">
        <v>22</v>
      </c>
      <c r="I87" s="206"/>
      <c r="J87" s="202"/>
      <c r="K87" s="202"/>
      <c r="L87" s="194">
        <v>34</v>
      </c>
      <c r="M87" s="202"/>
      <c r="N87" s="185">
        <v>21437</v>
      </c>
      <c r="O87" s="65">
        <v>1958</v>
      </c>
      <c r="P87" s="187">
        <f t="shared" si="11"/>
        <v>109.65986636206276</v>
      </c>
      <c r="Q87" s="195">
        <v>1.6932974537037036E-2</v>
      </c>
      <c r="R87" s="189">
        <f t="shared" si="12"/>
        <v>104.16389445815388</v>
      </c>
      <c r="S87" s="189">
        <f t="shared" si="13"/>
        <v>213.82376082021665</v>
      </c>
      <c r="T87" s="190" t="str">
        <f t="shared" si="16"/>
        <v>+</v>
      </c>
      <c r="U87" s="191">
        <f t="shared" si="17"/>
        <v>1.250104166666665E-3</v>
      </c>
      <c r="V87" s="192">
        <f t="shared" si="14"/>
        <v>24533</v>
      </c>
      <c r="W87" s="193" t="str">
        <f t="shared" si="15"/>
        <v>D</v>
      </c>
      <c r="X87" s="43">
        <v>1.5682870370370371E-2</v>
      </c>
      <c r="Y87" s="1"/>
    </row>
    <row r="88" spans="1:25" ht="15" customHeight="1">
      <c r="A88" s="1"/>
      <c r="B88" s="65">
        <v>194</v>
      </c>
      <c r="C88" s="65">
        <v>77</v>
      </c>
      <c r="D88" s="179">
        <v>207</v>
      </c>
      <c r="E88" s="180">
        <v>84</v>
      </c>
      <c r="F88" s="181">
        <v>9</v>
      </c>
      <c r="G88" s="182" t="s">
        <v>151</v>
      </c>
      <c r="H88" s="59">
        <v>54</v>
      </c>
      <c r="I88" s="184"/>
      <c r="J88" s="55"/>
      <c r="K88" s="55"/>
      <c r="L88" s="194"/>
      <c r="M88" s="55">
        <v>29</v>
      </c>
      <c r="N88" s="185">
        <v>19105</v>
      </c>
      <c r="O88" s="186">
        <v>1952</v>
      </c>
      <c r="P88" s="187">
        <f t="shared" si="11"/>
        <v>120.08365506936845</v>
      </c>
      <c r="Q88" s="195">
        <v>1.8784733796296294E-2</v>
      </c>
      <c r="R88" s="189">
        <f t="shared" si="12"/>
        <v>93.683432480236405</v>
      </c>
      <c r="S88" s="189">
        <f t="shared" si="13"/>
        <v>213.76708754960487</v>
      </c>
      <c r="T88" s="190" t="str">
        <f t="shared" si="16"/>
        <v>+</v>
      </c>
      <c r="U88" s="191">
        <f t="shared" si="17"/>
        <v>7.7537037037036724E-4</v>
      </c>
      <c r="V88" s="192">
        <f t="shared" si="14"/>
        <v>26865</v>
      </c>
      <c r="W88" s="193" t="str">
        <f t="shared" si="15"/>
        <v>E</v>
      </c>
      <c r="X88" s="43">
        <v>1.8009363425925927E-2</v>
      </c>
      <c r="Y88" s="1"/>
    </row>
    <row r="89" spans="1:25" ht="15" customHeight="1">
      <c r="A89" s="1"/>
      <c r="B89" s="65">
        <v>177</v>
      </c>
      <c r="C89" s="65">
        <v>25</v>
      </c>
      <c r="D89" s="179">
        <v>228</v>
      </c>
      <c r="E89" s="180">
        <v>85</v>
      </c>
      <c r="F89" s="181">
        <v>129</v>
      </c>
      <c r="G89" s="182" t="s">
        <v>152</v>
      </c>
      <c r="H89" s="59">
        <v>36</v>
      </c>
      <c r="I89" s="184"/>
      <c r="J89" s="55"/>
      <c r="K89" s="55"/>
      <c r="L89" s="55"/>
      <c r="M89" s="55">
        <v>35</v>
      </c>
      <c r="N89" s="185">
        <v>17538</v>
      </c>
      <c r="O89" s="186">
        <v>1948</v>
      </c>
      <c r="P89" s="187">
        <f t="shared" si="11"/>
        <v>127.08797621188475</v>
      </c>
      <c r="Q89" s="195">
        <v>2.0057962962962965E-2</v>
      </c>
      <c r="R89" s="189">
        <f t="shared" si="12"/>
        <v>86.477296043384769</v>
      </c>
      <c r="S89" s="189">
        <f t="shared" si="13"/>
        <v>213.56527225526952</v>
      </c>
      <c r="T89" s="190" t="str">
        <f t="shared" si="16"/>
        <v>+</v>
      </c>
      <c r="U89" s="191">
        <f t="shared" si="17"/>
        <v>2.557939814814815E-3</v>
      </c>
      <c r="V89" s="192">
        <f t="shared" si="14"/>
        <v>28432</v>
      </c>
      <c r="W89" s="193" t="str">
        <f t="shared" si="15"/>
        <v>E</v>
      </c>
      <c r="X89" s="43">
        <v>1.750002314814815E-2</v>
      </c>
      <c r="Y89" s="1"/>
    </row>
    <row r="90" spans="1:25" ht="15" customHeight="1">
      <c r="A90" s="1"/>
      <c r="B90" s="65">
        <v>5</v>
      </c>
      <c r="C90" s="65">
        <v>96</v>
      </c>
      <c r="D90" s="179">
        <v>7</v>
      </c>
      <c r="E90" s="180">
        <v>86</v>
      </c>
      <c r="F90" s="181">
        <v>242</v>
      </c>
      <c r="G90" s="200" t="s">
        <v>153</v>
      </c>
      <c r="H90" s="59">
        <v>26</v>
      </c>
      <c r="I90" s="214"/>
      <c r="J90" s="201">
        <v>4</v>
      </c>
      <c r="K90" s="209"/>
      <c r="L90" s="209"/>
      <c r="M90" s="209"/>
      <c r="N90" s="185">
        <v>29526</v>
      </c>
      <c r="O90" s="60">
        <v>1980</v>
      </c>
      <c r="P90" s="187">
        <f t="shared" si="11"/>
        <v>73.502908020126355</v>
      </c>
      <c r="Q90" s="195">
        <v>1.0590347222222221E-2</v>
      </c>
      <c r="R90" s="189">
        <f t="shared" si="12"/>
        <v>140.06146811986633</v>
      </c>
      <c r="S90" s="189">
        <f t="shared" si="13"/>
        <v>213.5643761399927</v>
      </c>
      <c r="T90" s="190" t="str">
        <f t="shared" si="16"/>
        <v>+</v>
      </c>
      <c r="U90" s="191">
        <f t="shared" si="17"/>
        <v>2.0833333333333121E-4</v>
      </c>
      <c r="V90" s="192">
        <f t="shared" si="14"/>
        <v>16444</v>
      </c>
      <c r="W90" s="193" t="str">
        <f t="shared" si="15"/>
        <v>B</v>
      </c>
      <c r="X90" s="43">
        <v>1.038201388888889E-2</v>
      </c>
      <c r="Y90" s="1"/>
    </row>
    <row r="91" spans="1:25" ht="15" customHeight="1">
      <c r="A91" s="1"/>
      <c r="B91" s="65">
        <v>34</v>
      </c>
      <c r="C91" s="65">
        <v>68</v>
      </c>
      <c r="D91" s="179">
        <v>53</v>
      </c>
      <c r="E91" s="180">
        <v>87</v>
      </c>
      <c r="F91" s="181">
        <v>179</v>
      </c>
      <c r="G91" s="200" t="s">
        <v>154</v>
      </c>
      <c r="H91" s="59">
        <v>31</v>
      </c>
      <c r="I91" s="216"/>
      <c r="J91" s="201"/>
      <c r="K91" s="35">
        <v>23</v>
      </c>
      <c r="L91" s="65"/>
      <c r="M91" s="65"/>
      <c r="N91" s="185">
        <v>26356</v>
      </c>
      <c r="O91" s="62">
        <v>1972</v>
      </c>
      <c r="P91" s="187">
        <f t="shared" si="11"/>
        <v>87.672466425854935</v>
      </c>
      <c r="Q91" s="195">
        <v>1.3159733796296298E-2</v>
      </c>
      <c r="R91" s="189">
        <f t="shared" si="12"/>
        <v>125.51942753791356</v>
      </c>
      <c r="S91" s="189">
        <f t="shared" si="13"/>
        <v>213.19189396376851</v>
      </c>
      <c r="T91" s="190" t="str">
        <f t="shared" si="16"/>
        <v>+</v>
      </c>
      <c r="U91" s="191">
        <f t="shared" si="17"/>
        <v>9.9538194444444457E-4</v>
      </c>
      <c r="V91" s="192">
        <f t="shared" si="14"/>
        <v>19614</v>
      </c>
      <c r="W91" s="193" t="str">
        <f t="shared" si="15"/>
        <v>C</v>
      </c>
      <c r="X91" s="43">
        <v>1.2164351851851853E-2</v>
      </c>
      <c r="Y91" s="1"/>
    </row>
    <row r="92" spans="1:25" ht="15" customHeight="1">
      <c r="A92" s="1"/>
      <c r="B92" s="65">
        <v>209</v>
      </c>
      <c r="C92" s="65">
        <v>175</v>
      </c>
      <c r="D92" s="179">
        <v>172</v>
      </c>
      <c r="E92" s="180">
        <v>88</v>
      </c>
      <c r="F92" s="181">
        <v>92</v>
      </c>
      <c r="G92" s="182" t="s">
        <v>155</v>
      </c>
      <c r="H92" s="59">
        <v>41</v>
      </c>
      <c r="I92" s="184"/>
      <c r="J92" s="55"/>
      <c r="K92" s="55"/>
      <c r="L92" s="194">
        <v>36</v>
      </c>
      <c r="M92" s="55"/>
      <c r="N92" s="185">
        <v>21436</v>
      </c>
      <c r="O92" s="196">
        <v>1958</v>
      </c>
      <c r="P92" s="187">
        <f t="shared" si="11"/>
        <v>109.66433625430432</v>
      </c>
      <c r="Q92" s="195">
        <v>1.7048611111111112E-2</v>
      </c>
      <c r="R92" s="189">
        <f t="shared" si="12"/>
        <v>103.50942238691671</v>
      </c>
      <c r="S92" s="189">
        <f t="shared" si="13"/>
        <v>213.17375864122101</v>
      </c>
      <c r="T92" s="190" t="str">
        <f t="shared" si="16"/>
        <v>-</v>
      </c>
      <c r="U92" s="191">
        <f t="shared" si="17"/>
        <v>1.6320254629629619E-3</v>
      </c>
      <c r="V92" s="192">
        <f t="shared" si="14"/>
        <v>24534</v>
      </c>
      <c r="W92" s="193" t="str">
        <f t="shared" si="15"/>
        <v>D</v>
      </c>
      <c r="X92" s="43">
        <v>1.8680636574074073E-2</v>
      </c>
      <c r="Y92" s="1"/>
    </row>
    <row r="93" spans="1:25" ht="15" customHeight="1">
      <c r="A93" s="1"/>
      <c r="B93" s="65">
        <v>3</v>
      </c>
      <c r="C93" s="65">
        <v>106</v>
      </c>
      <c r="D93" s="179">
        <v>1</v>
      </c>
      <c r="E93" s="180">
        <v>89</v>
      </c>
      <c r="F93" s="181">
        <v>287</v>
      </c>
      <c r="G93" s="200" t="s">
        <v>156</v>
      </c>
      <c r="H93" s="59">
        <v>23</v>
      </c>
      <c r="I93" s="208"/>
      <c r="J93" s="201">
        <v>1</v>
      </c>
      <c r="K93" s="209"/>
      <c r="L93" s="209"/>
      <c r="M93" s="209"/>
      <c r="N93" s="185">
        <v>30974</v>
      </c>
      <c r="O93" s="60">
        <v>1984</v>
      </c>
      <c r="P93" s="187">
        <f t="shared" si="11"/>
        <v>67.030504054355077</v>
      </c>
      <c r="Q93" s="195">
        <v>9.5139467592592585E-3</v>
      </c>
      <c r="R93" s="189">
        <f t="shared" si="12"/>
        <v>146.15360675434994</v>
      </c>
      <c r="S93" s="189">
        <f t="shared" si="13"/>
        <v>213.18411080870501</v>
      </c>
      <c r="T93" s="190" t="str">
        <f t="shared" si="16"/>
        <v>+</v>
      </c>
      <c r="U93" s="191">
        <f t="shared" si="17"/>
        <v>1.1574074074149898E-8</v>
      </c>
      <c r="V93" s="192">
        <f t="shared" si="14"/>
        <v>14996</v>
      </c>
      <c r="W93" s="193" t="str">
        <f t="shared" si="15"/>
        <v>B</v>
      </c>
      <c r="X93" s="43">
        <v>9.5139351851851843E-3</v>
      </c>
      <c r="Y93" s="1"/>
    </row>
    <row r="94" spans="1:25" ht="15" customHeight="1">
      <c r="A94" s="1"/>
      <c r="B94" s="65">
        <v>27</v>
      </c>
      <c r="C94" s="65">
        <v>91</v>
      </c>
      <c r="D94" s="179">
        <v>33</v>
      </c>
      <c r="E94" s="180">
        <v>90</v>
      </c>
      <c r="F94" s="181">
        <v>181</v>
      </c>
      <c r="G94" s="200" t="s">
        <v>157</v>
      </c>
      <c r="H94" s="59">
        <v>31</v>
      </c>
      <c r="I94" s="216"/>
      <c r="J94" s="201"/>
      <c r="K94" s="35">
        <v>14</v>
      </c>
      <c r="L94" s="65"/>
      <c r="M94" s="65"/>
      <c r="N94" s="185">
        <v>27555</v>
      </c>
      <c r="O94" s="62">
        <v>1975</v>
      </c>
      <c r="P94" s="187">
        <f t="shared" si="11"/>
        <v>82.313065628230774</v>
      </c>
      <c r="Q94" s="195">
        <v>1.2222245370370371E-2</v>
      </c>
      <c r="R94" s="189">
        <f t="shared" si="12"/>
        <v>130.82536120803042</v>
      </c>
      <c r="S94" s="189">
        <f t="shared" si="13"/>
        <v>213.1384268362612</v>
      </c>
      <c r="T94" s="190" t="str">
        <f t="shared" si="16"/>
        <v>+</v>
      </c>
      <c r="U94" s="191">
        <f t="shared" si="17"/>
        <v>4.8611111111111251E-4</v>
      </c>
      <c r="V94" s="192">
        <f t="shared" si="14"/>
        <v>18415</v>
      </c>
      <c r="W94" s="193" t="str">
        <f t="shared" si="15"/>
        <v>C</v>
      </c>
      <c r="X94" s="43">
        <v>1.1736134259259259E-2</v>
      </c>
      <c r="Y94" s="1"/>
    </row>
    <row r="95" spans="1:25" ht="15" customHeight="1">
      <c r="A95" s="1"/>
      <c r="B95" s="65">
        <v>83</v>
      </c>
      <c r="C95" s="65">
        <v>125</v>
      </c>
      <c r="D95" s="179">
        <v>66</v>
      </c>
      <c r="E95" s="180">
        <v>91</v>
      </c>
      <c r="F95" s="181">
        <v>270</v>
      </c>
      <c r="G95" s="200" t="s">
        <v>158</v>
      </c>
      <c r="H95" s="59">
        <v>23</v>
      </c>
      <c r="I95" s="208"/>
      <c r="J95" s="201"/>
      <c r="K95" s="35">
        <v>30</v>
      </c>
      <c r="L95" s="209"/>
      <c r="M95" s="209"/>
      <c r="N95" s="185">
        <v>26010</v>
      </c>
      <c r="O95" s="60">
        <v>1971</v>
      </c>
      <c r="P95" s="187">
        <f t="shared" si="11"/>
        <v>89.219049141432876</v>
      </c>
      <c r="Q95" s="195">
        <v>1.3449085648148148E-2</v>
      </c>
      <c r="R95" s="189">
        <f t="shared" si="12"/>
        <v>123.88177347116064</v>
      </c>
      <c r="S95" s="189">
        <f t="shared" si="13"/>
        <v>213.1008226125935</v>
      </c>
      <c r="T95" s="190" t="str">
        <f t="shared" si="16"/>
        <v>-</v>
      </c>
      <c r="U95" s="191">
        <f t="shared" si="17"/>
        <v>3.5880787037037044E-4</v>
      </c>
      <c r="V95" s="192">
        <f t="shared" si="14"/>
        <v>19960</v>
      </c>
      <c r="W95" s="193" t="str">
        <f t="shared" si="15"/>
        <v>C</v>
      </c>
      <c r="X95" s="43">
        <v>1.3807893518518518E-2</v>
      </c>
      <c r="Y95" s="1"/>
    </row>
    <row r="96" spans="1:25" ht="15" customHeight="1">
      <c r="A96" s="1"/>
      <c r="B96" s="65">
        <v>154</v>
      </c>
      <c r="C96" s="65">
        <v>74</v>
      </c>
      <c r="D96" s="179">
        <v>178</v>
      </c>
      <c r="E96" s="180">
        <v>92</v>
      </c>
      <c r="F96" s="181">
        <v>89</v>
      </c>
      <c r="G96" s="182" t="s">
        <v>159</v>
      </c>
      <c r="H96" s="59">
        <v>41</v>
      </c>
      <c r="I96" s="184"/>
      <c r="J96" s="55"/>
      <c r="K96" s="201"/>
      <c r="L96" s="194">
        <v>38</v>
      </c>
      <c r="M96" s="55"/>
      <c r="N96" s="185">
        <v>21177</v>
      </c>
      <c r="O96" s="196">
        <v>1957</v>
      </c>
      <c r="P96" s="187">
        <f t="shared" si="11"/>
        <v>110.822038344867</v>
      </c>
      <c r="Q96" s="195">
        <v>1.728013888888889E-2</v>
      </c>
      <c r="R96" s="189">
        <f t="shared" si="12"/>
        <v>102.19903710886368</v>
      </c>
      <c r="S96" s="189">
        <f t="shared" si="13"/>
        <v>213.02107545373067</v>
      </c>
      <c r="T96" s="190" t="str">
        <f t="shared" si="16"/>
        <v>+</v>
      </c>
      <c r="U96" s="191">
        <f t="shared" si="17"/>
        <v>9.8379629629629511E-4</v>
      </c>
      <c r="V96" s="192">
        <f t="shared" si="14"/>
        <v>24793</v>
      </c>
      <c r="W96" s="193" t="str">
        <f t="shared" si="15"/>
        <v>D</v>
      </c>
      <c r="X96" s="43">
        <v>1.6296342592592595E-2</v>
      </c>
      <c r="Y96" s="1"/>
    </row>
    <row r="97" spans="1:25" ht="15" customHeight="1">
      <c r="A97" s="1"/>
      <c r="B97" s="65">
        <v>118</v>
      </c>
      <c r="C97" s="65">
        <v>118</v>
      </c>
      <c r="D97" s="179">
        <v>102</v>
      </c>
      <c r="E97" s="180">
        <v>93</v>
      </c>
      <c r="F97" s="181">
        <v>163</v>
      </c>
      <c r="G97" s="215" t="s">
        <v>160</v>
      </c>
      <c r="H97" s="59">
        <v>33</v>
      </c>
      <c r="I97" s="217"/>
      <c r="J97" s="201"/>
      <c r="K97" s="35">
        <v>43</v>
      </c>
      <c r="L97" s="26"/>
      <c r="M97" s="26"/>
      <c r="N97" s="185">
        <v>24599</v>
      </c>
      <c r="O97" s="202">
        <v>1967</v>
      </c>
      <c r="P97" s="187">
        <f t="shared" si="11"/>
        <v>95.526067094266637</v>
      </c>
      <c r="Q97" s="195">
        <v>1.4641215277777777E-2</v>
      </c>
      <c r="R97" s="189">
        <f t="shared" si="12"/>
        <v>117.13463871613851</v>
      </c>
      <c r="S97" s="189">
        <f t="shared" si="13"/>
        <v>212.66070581040515</v>
      </c>
      <c r="T97" s="190" t="str">
        <f t="shared" si="16"/>
        <v>-</v>
      </c>
      <c r="U97" s="191">
        <f t="shared" si="17"/>
        <v>1.0421296296296394E-4</v>
      </c>
      <c r="V97" s="192">
        <f t="shared" si="14"/>
        <v>21371</v>
      </c>
      <c r="W97" s="193" t="str">
        <f t="shared" si="15"/>
        <v>C</v>
      </c>
      <c r="X97" s="43">
        <v>1.4745428240740741E-2</v>
      </c>
      <c r="Y97" s="1"/>
    </row>
    <row r="98" spans="1:25" ht="15" customHeight="1">
      <c r="A98" s="1"/>
      <c r="B98" s="65">
        <v>115</v>
      </c>
      <c r="C98" s="65">
        <v>100</v>
      </c>
      <c r="D98" s="179">
        <v>116</v>
      </c>
      <c r="E98" s="180">
        <v>94</v>
      </c>
      <c r="F98" s="181">
        <v>235</v>
      </c>
      <c r="G98" s="200" t="s">
        <v>161</v>
      </c>
      <c r="H98" s="59">
        <v>26</v>
      </c>
      <c r="I98" s="214"/>
      <c r="J98" s="209"/>
      <c r="K98" s="199"/>
      <c r="L98" s="194">
        <v>20</v>
      </c>
      <c r="M98" s="209"/>
      <c r="N98" s="185">
        <v>24075</v>
      </c>
      <c r="O98" s="60">
        <v>1965</v>
      </c>
      <c r="P98" s="187">
        <f t="shared" si="11"/>
        <v>97.868290628841322</v>
      </c>
      <c r="Q98" s="195">
        <v>1.5046400462962965E-2</v>
      </c>
      <c r="R98" s="189">
        <f t="shared" si="12"/>
        <v>114.84139897338302</v>
      </c>
      <c r="S98" s="189">
        <f t="shared" si="13"/>
        <v>212.70968960222433</v>
      </c>
      <c r="T98" s="190" t="str">
        <f t="shared" si="16"/>
        <v>+</v>
      </c>
      <c r="U98" s="191">
        <f t="shared" si="17"/>
        <v>3.703703703703716E-4</v>
      </c>
      <c r="V98" s="192">
        <f t="shared" si="14"/>
        <v>21895</v>
      </c>
      <c r="W98" s="193" t="str">
        <f t="shared" si="15"/>
        <v>D</v>
      </c>
      <c r="X98" s="43">
        <v>1.4676030092592593E-2</v>
      </c>
      <c r="Y98" s="1"/>
    </row>
    <row r="99" spans="1:25" ht="15" customHeight="1">
      <c r="A99" s="1"/>
      <c r="B99" s="65"/>
      <c r="C99" s="65"/>
      <c r="D99" s="179">
        <v>32</v>
      </c>
      <c r="E99" s="180">
        <v>95</v>
      </c>
      <c r="F99" s="181">
        <v>315</v>
      </c>
      <c r="G99" s="182" t="s">
        <v>162</v>
      </c>
      <c r="H99" s="59">
        <v>21</v>
      </c>
      <c r="I99" s="206"/>
      <c r="J99" s="201"/>
      <c r="K99" s="35">
        <v>13</v>
      </c>
      <c r="L99" s="202"/>
      <c r="M99" s="202"/>
      <c r="N99" s="185">
        <v>27749</v>
      </c>
      <c r="O99" s="65">
        <v>1975</v>
      </c>
      <c r="P99" s="187">
        <f t="shared" si="11"/>
        <v>81.445906533369168</v>
      </c>
      <c r="Q99" s="195">
        <v>1.2152858796296299E-2</v>
      </c>
      <c r="R99" s="189">
        <f t="shared" si="12"/>
        <v>131.21807065323776</v>
      </c>
      <c r="S99" s="189">
        <f t="shared" si="13"/>
        <v>212.66397718660693</v>
      </c>
      <c r="T99" s="190" t="str">
        <f t="shared" si="16"/>
        <v>+</v>
      </c>
      <c r="U99" s="191">
        <f t="shared" si="17"/>
        <v>2.4303240740740709E-4</v>
      </c>
      <c r="V99" s="192">
        <f t="shared" si="14"/>
        <v>18221</v>
      </c>
      <c r="W99" s="193" t="str">
        <f t="shared" si="15"/>
        <v>C</v>
      </c>
      <c r="X99" s="43">
        <v>1.1909826388888892E-2</v>
      </c>
      <c r="Y99" s="1"/>
    </row>
    <row r="100" spans="1:25" ht="15" customHeight="1">
      <c r="A100" s="1"/>
      <c r="B100" s="65">
        <v>54</v>
      </c>
      <c r="C100" s="65">
        <v>99</v>
      </c>
      <c r="D100" s="179">
        <v>64</v>
      </c>
      <c r="E100" s="180">
        <v>96</v>
      </c>
      <c r="F100" s="181">
        <v>143</v>
      </c>
      <c r="G100" s="182" t="s">
        <v>163</v>
      </c>
      <c r="H100" s="59">
        <v>36</v>
      </c>
      <c r="I100" s="184"/>
      <c r="J100" s="35"/>
      <c r="K100" s="35">
        <v>28</v>
      </c>
      <c r="L100" s="55"/>
      <c r="M100" s="55"/>
      <c r="N100" s="185">
        <v>26185</v>
      </c>
      <c r="O100" s="201">
        <v>1971</v>
      </c>
      <c r="P100" s="187">
        <f t="shared" si="11"/>
        <v>88.436817999160795</v>
      </c>
      <c r="Q100" s="195">
        <v>1.3402881944444445E-2</v>
      </c>
      <c r="R100" s="189">
        <f t="shared" si="12"/>
        <v>124.14327407253974</v>
      </c>
      <c r="S100" s="189">
        <f t="shared" si="13"/>
        <v>212.58009207170053</v>
      </c>
      <c r="T100" s="190" t="str">
        <f t="shared" si="16"/>
        <v>+</v>
      </c>
      <c r="U100" s="191">
        <f t="shared" si="17"/>
        <v>3.7045138888888891E-4</v>
      </c>
      <c r="V100" s="192">
        <f t="shared" si="14"/>
        <v>19785</v>
      </c>
      <c r="W100" s="193" t="str">
        <f t="shared" si="15"/>
        <v>C</v>
      </c>
      <c r="X100" s="43">
        <v>1.3032430555555556E-2</v>
      </c>
      <c r="Y100" s="1"/>
    </row>
    <row r="101" spans="1:25" ht="15" customHeight="1">
      <c r="A101" s="1"/>
      <c r="B101" s="65">
        <v>25</v>
      </c>
      <c r="C101" s="65">
        <v>110</v>
      </c>
      <c r="D101" s="179">
        <v>24</v>
      </c>
      <c r="E101" s="180">
        <v>97</v>
      </c>
      <c r="F101" s="181">
        <v>298</v>
      </c>
      <c r="G101" s="182" t="s">
        <v>164</v>
      </c>
      <c r="H101" s="59">
        <v>22</v>
      </c>
      <c r="I101" s="206"/>
      <c r="J101" s="201">
        <v>12</v>
      </c>
      <c r="K101" s="202"/>
      <c r="L101" s="202"/>
      <c r="M101" s="202"/>
      <c r="N101" s="185">
        <v>28387</v>
      </c>
      <c r="O101" s="65">
        <v>1977</v>
      </c>
      <c r="P101" s="187">
        <f t="shared" si="11"/>
        <v>78.594115283257224</v>
      </c>
      <c r="Q101" s="195">
        <v>1.1678344907407406E-2</v>
      </c>
      <c r="R101" s="189">
        <f t="shared" si="12"/>
        <v>133.90369231038727</v>
      </c>
      <c r="S101" s="189">
        <f t="shared" si="13"/>
        <v>212.4978075936445</v>
      </c>
      <c r="T101" s="190" t="str">
        <f t="shared" si="16"/>
        <v>+</v>
      </c>
      <c r="U101" s="191">
        <f t="shared" si="17"/>
        <v>1.160879629629602E-5</v>
      </c>
      <c r="V101" s="192">
        <f t="shared" si="14"/>
        <v>17583</v>
      </c>
      <c r="W101" s="193" t="str">
        <f t="shared" si="15"/>
        <v>B</v>
      </c>
      <c r="X101" s="43">
        <v>1.166673611111111E-2</v>
      </c>
      <c r="Y101" s="1"/>
    </row>
    <row r="102" spans="1:25" ht="15" customHeight="1">
      <c r="A102" s="1"/>
      <c r="B102" s="65">
        <v>22</v>
      </c>
      <c r="C102" s="65">
        <v>112</v>
      </c>
      <c r="D102" s="179">
        <v>20</v>
      </c>
      <c r="E102" s="180">
        <v>98</v>
      </c>
      <c r="F102" s="181">
        <v>240</v>
      </c>
      <c r="G102" s="200" t="s">
        <v>165</v>
      </c>
      <c r="H102" s="59">
        <v>26</v>
      </c>
      <c r="I102" s="214"/>
      <c r="J102" s="201">
        <v>11</v>
      </c>
      <c r="K102" s="209"/>
      <c r="L102" s="209"/>
      <c r="M102" s="209"/>
      <c r="N102" s="185">
        <v>28688</v>
      </c>
      <c r="O102" s="60">
        <v>1978</v>
      </c>
      <c r="P102" s="187">
        <f t="shared" si="11"/>
        <v>77.248677718549246</v>
      </c>
      <c r="Q102" s="195">
        <v>1.1504652777777777E-2</v>
      </c>
      <c r="R102" s="189">
        <f t="shared" si="12"/>
        <v>134.88674329357772</v>
      </c>
      <c r="S102" s="189">
        <f t="shared" si="13"/>
        <v>212.13542101212698</v>
      </c>
      <c r="T102" s="190" t="str">
        <f t="shared" si="16"/>
        <v>+</v>
      </c>
      <c r="U102" s="191">
        <f t="shared" si="17"/>
        <v>1.158564814814772E-5</v>
      </c>
      <c r="V102" s="192">
        <f t="shared" si="14"/>
        <v>17282</v>
      </c>
      <c r="W102" s="193" t="str">
        <f t="shared" si="15"/>
        <v>B</v>
      </c>
      <c r="X102" s="43">
        <v>1.1493067129629629E-2</v>
      </c>
      <c r="Y102" s="1"/>
    </row>
    <row r="103" spans="1:25" ht="14.25" customHeight="1">
      <c r="A103" s="1"/>
      <c r="B103" s="65"/>
      <c r="C103" s="65"/>
      <c r="D103" s="179">
        <v>89</v>
      </c>
      <c r="E103" s="180">
        <v>99</v>
      </c>
      <c r="F103" s="181">
        <v>309</v>
      </c>
      <c r="G103" s="182" t="s">
        <v>166</v>
      </c>
      <c r="H103" s="59">
        <v>21</v>
      </c>
      <c r="I103" s="206"/>
      <c r="J103" s="201"/>
      <c r="K103" s="35">
        <v>36</v>
      </c>
      <c r="L103" s="202"/>
      <c r="M103" s="202"/>
      <c r="N103" s="185">
        <v>25133</v>
      </c>
      <c r="O103" s="65">
        <v>1968</v>
      </c>
      <c r="P103" s="187">
        <f t="shared" si="11"/>
        <v>93.139144637276388</v>
      </c>
      <c r="Q103" s="195">
        <v>1.4317141203703705E-2</v>
      </c>
      <c r="R103" s="189">
        <f t="shared" si="12"/>
        <v>118.9688112709018</v>
      </c>
      <c r="S103" s="189">
        <f t="shared" si="13"/>
        <v>212.10795590817818</v>
      </c>
      <c r="T103" s="190" t="str">
        <f t="shared" si="16"/>
        <v>+</v>
      </c>
      <c r="U103" s="191">
        <f t="shared" si="17"/>
        <v>8.9118055555555652E-4</v>
      </c>
      <c r="V103" s="192">
        <f t="shared" si="14"/>
        <v>20837</v>
      </c>
      <c r="W103" s="193" t="str">
        <f t="shared" si="15"/>
        <v>C</v>
      </c>
      <c r="X103" s="43">
        <v>1.3425960648148149E-2</v>
      </c>
      <c r="Y103" s="1"/>
    </row>
    <row r="104" spans="1:25" ht="15" customHeight="1">
      <c r="A104" s="1"/>
      <c r="B104" s="65">
        <v>182</v>
      </c>
      <c r="C104" s="65">
        <v>95</v>
      </c>
      <c r="D104" s="179">
        <v>193</v>
      </c>
      <c r="E104" s="180">
        <v>100</v>
      </c>
      <c r="F104" s="181">
        <v>70</v>
      </c>
      <c r="G104" s="182" t="s">
        <v>167</v>
      </c>
      <c r="H104" s="59">
        <v>43</v>
      </c>
      <c r="I104" s="206"/>
      <c r="J104" s="202"/>
      <c r="K104" s="202"/>
      <c r="L104" s="55"/>
      <c r="M104" s="55">
        <v>22</v>
      </c>
      <c r="N104" s="185">
        <v>20173</v>
      </c>
      <c r="O104" s="198">
        <v>1955</v>
      </c>
      <c r="P104" s="187">
        <f t="shared" si="11"/>
        <v>115.30981015538796</v>
      </c>
      <c r="Q104" s="195">
        <v>1.8240752314814812E-2</v>
      </c>
      <c r="R104" s="189">
        <f t="shared" si="12"/>
        <v>96.762222125731952</v>
      </c>
      <c r="S104" s="189">
        <f t="shared" si="13"/>
        <v>212.0720322811199</v>
      </c>
      <c r="T104" s="190" t="str">
        <f t="shared" ref="T104:T128" si="18">IF(X104&lt;Q104,"+","-")</f>
        <v>+</v>
      </c>
      <c r="U104" s="191">
        <f t="shared" ref="U104:U128" si="19">IF(X104&gt;Q104,X104-Q104,Q104-X104)</f>
        <v>6.0186342592592409E-4</v>
      </c>
      <c r="V104" s="192">
        <f t="shared" si="14"/>
        <v>25797</v>
      </c>
      <c r="W104" s="193" t="str">
        <f t="shared" si="15"/>
        <v>E</v>
      </c>
      <c r="X104" s="43">
        <v>1.7638888888888888E-2</v>
      </c>
      <c r="Y104" s="1"/>
    </row>
    <row r="105" spans="1:25" ht="15" customHeight="1">
      <c r="A105" s="1"/>
      <c r="B105" s="65">
        <v>130</v>
      </c>
      <c r="C105" s="65">
        <v>19</v>
      </c>
      <c r="D105" s="179">
        <v>195</v>
      </c>
      <c r="E105" s="180">
        <v>101</v>
      </c>
      <c r="F105" s="181">
        <v>152</v>
      </c>
      <c r="G105" s="182" t="s">
        <v>168</v>
      </c>
      <c r="H105" s="59">
        <v>34</v>
      </c>
      <c r="I105" s="76"/>
      <c r="J105" s="201"/>
      <c r="K105" s="201"/>
      <c r="L105" s="194"/>
      <c r="M105" s="55">
        <v>23</v>
      </c>
      <c r="N105" s="185">
        <v>20107</v>
      </c>
      <c r="O105" s="202">
        <v>1955</v>
      </c>
      <c r="P105" s="187">
        <f t="shared" si="11"/>
        <v>115.60482304333057</v>
      </c>
      <c r="Q105" s="195">
        <v>1.8298622685185183E-2</v>
      </c>
      <c r="R105" s="189">
        <f t="shared" si="12"/>
        <v>96.434691312381361</v>
      </c>
      <c r="S105" s="189">
        <f t="shared" si="13"/>
        <v>212.03951435571193</v>
      </c>
      <c r="T105" s="190" t="str">
        <f t="shared" si="18"/>
        <v>+</v>
      </c>
      <c r="U105" s="191">
        <f t="shared" si="19"/>
        <v>3.0786921296296274E-3</v>
      </c>
      <c r="V105" s="192">
        <f t="shared" si="14"/>
        <v>25863</v>
      </c>
      <c r="W105" s="193" t="str">
        <f t="shared" si="15"/>
        <v>E</v>
      </c>
      <c r="X105" s="43">
        <v>1.5219930555555556E-2</v>
      </c>
      <c r="Y105" s="1"/>
    </row>
    <row r="106" spans="1:25" ht="15" customHeight="1">
      <c r="A106" s="1"/>
      <c r="B106" s="65">
        <v>84</v>
      </c>
      <c r="C106" s="65">
        <v>71</v>
      </c>
      <c r="D106" s="179">
        <v>118</v>
      </c>
      <c r="E106" s="180">
        <v>102</v>
      </c>
      <c r="F106" s="181">
        <v>98</v>
      </c>
      <c r="G106" s="182" t="s">
        <v>169</v>
      </c>
      <c r="H106" s="59">
        <v>41</v>
      </c>
      <c r="I106" s="184"/>
      <c r="J106" s="201"/>
      <c r="K106" s="35">
        <v>47</v>
      </c>
      <c r="L106" s="55"/>
      <c r="M106" s="55"/>
      <c r="N106" s="185">
        <v>24216</v>
      </c>
      <c r="O106" s="196">
        <v>1966</v>
      </c>
      <c r="P106" s="187">
        <f t="shared" si="11"/>
        <v>97.238035822782095</v>
      </c>
      <c r="Q106" s="195">
        <v>1.5081064814814815E-2</v>
      </c>
      <c r="R106" s="189">
        <f t="shared" si="12"/>
        <v>114.64520801618605</v>
      </c>
      <c r="S106" s="189">
        <f t="shared" si="13"/>
        <v>211.88324383896816</v>
      </c>
      <c r="T106" s="190" t="str">
        <f t="shared" si="18"/>
        <v>+</v>
      </c>
      <c r="U106" s="191">
        <f t="shared" si="19"/>
        <v>1.2268981481481471E-3</v>
      </c>
      <c r="V106" s="192">
        <f t="shared" si="14"/>
        <v>21754</v>
      </c>
      <c r="W106" s="193" t="str">
        <f t="shared" si="15"/>
        <v>C</v>
      </c>
      <c r="X106" s="43">
        <v>1.3854166666666667E-2</v>
      </c>
      <c r="Y106" s="1"/>
    </row>
    <row r="107" spans="1:25" ht="15" customHeight="1">
      <c r="A107" s="1"/>
      <c r="B107" s="65">
        <v>220</v>
      </c>
      <c r="C107" s="65">
        <v>168</v>
      </c>
      <c r="D107" s="179">
        <v>192</v>
      </c>
      <c r="E107" s="180">
        <v>103</v>
      </c>
      <c r="F107" s="181">
        <v>50</v>
      </c>
      <c r="G107" s="182" t="s">
        <v>170</v>
      </c>
      <c r="H107" s="59">
        <v>45</v>
      </c>
      <c r="I107" s="184"/>
      <c r="J107" s="55"/>
      <c r="K107" s="55"/>
      <c r="L107" s="55"/>
      <c r="M107" s="55">
        <v>21</v>
      </c>
      <c r="N107" s="185">
        <v>20347</v>
      </c>
      <c r="O107" s="196">
        <v>1955</v>
      </c>
      <c r="P107" s="187">
        <f t="shared" si="11"/>
        <v>114.53204890535744</v>
      </c>
      <c r="Q107" s="195">
        <v>1.8206099537037036E-2</v>
      </c>
      <c r="R107" s="189">
        <f t="shared" si="12"/>
        <v>96.958347576766272</v>
      </c>
      <c r="S107" s="189">
        <f t="shared" si="13"/>
        <v>211.49039648212371</v>
      </c>
      <c r="T107" s="190" t="str">
        <f t="shared" si="18"/>
        <v>-</v>
      </c>
      <c r="U107" s="191">
        <f t="shared" si="19"/>
        <v>1.2383680555555568E-3</v>
      </c>
      <c r="V107" s="192">
        <f t="shared" si="14"/>
        <v>25623</v>
      </c>
      <c r="W107" s="193" t="str">
        <f t="shared" si="15"/>
        <v>E</v>
      </c>
      <c r="X107" s="43">
        <v>1.9444467592592593E-2</v>
      </c>
      <c r="Y107" s="1"/>
    </row>
    <row r="108" spans="1:25" ht="15" customHeight="1">
      <c r="A108" s="1"/>
      <c r="B108" s="65">
        <v>236</v>
      </c>
      <c r="C108" s="65">
        <v>122</v>
      </c>
      <c r="D108" s="179">
        <v>234</v>
      </c>
      <c r="E108" s="180">
        <v>104</v>
      </c>
      <c r="F108" s="181">
        <v>64</v>
      </c>
      <c r="G108" s="182" t="s">
        <v>171</v>
      </c>
      <c r="H108" s="59">
        <v>43</v>
      </c>
      <c r="I108" s="184"/>
      <c r="J108" s="55"/>
      <c r="K108" s="55"/>
      <c r="L108" s="55"/>
      <c r="M108" s="55">
        <v>40</v>
      </c>
      <c r="N108" s="185">
        <v>17424</v>
      </c>
      <c r="O108" s="186">
        <v>1947</v>
      </c>
      <c r="P108" s="187">
        <f t="shared" si="11"/>
        <v>127.59754392742198</v>
      </c>
      <c r="Q108" s="195">
        <v>2.0544016203703701E-2</v>
      </c>
      <c r="R108" s="189">
        <f t="shared" si="12"/>
        <v>83.726364742053192</v>
      </c>
      <c r="S108" s="189">
        <f t="shared" si="13"/>
        <v>211.32390866947517</v>
      </c>
      <c r="T108" s="190" t="str">
        <f t="shared" si="18"/>
        <v>+</v>
      </c>
      <c r="U108" s="191">
        <f t="shared" si="19"/>
        <v>1.504282407407409E-4</v>
      </c>
      <c r="V108" s="192">
        <f t="shared" si="14"/>
        <v>28546</v>
      </c>
      <c r="W108" s="193" t="str">
        <f t="shared" si="15"/>
        <v>E</v>
      </c>
      <c r="X108" s="43">
        <v>2.0393587962962961E-2</v>
      </c>
      <c r="Y108" s="1"/>
    </row>
    <row r="109" spans="1:25" ht="15" customHeight="1">
      <c r="A109" s="1"/>
      <c r="B109" s="65">
        <v>60</v>
      </c>
      <c r="C109" s="65">
        <v>142</v>
      </c>
      <c r="D109" s="179">
        <v>40</v>
      </c>
      <c r="E109" s="180">
        <v>105</v>
      </c>
      <c r="F109" s="181">
        <v>180</v>
      </c>
      <c r="G109" s="200" t="s">
        <v>172</v>
      </c>
      <c r="H109" s="59">
        <v>31</v>
      </c>
      <c r="I109" s="216"/>
      <c r="J109" s="201"/>
      <c r="K109" s="35">
        <v>17</v>
      </c>
      <c r="L109" s="65"/>
      <c r="M109" s="65"/>
      <c r="N109" s="185">
        <v>27532</v>
      </c>
      <c r="O109" s="62">
        <v>1975</v>
      </c>
      <c r="P109" s="187">
        <f t="shared" si="11"/>
        <v>82.415873149786535</v>
      </c>
      <c r="Q109" s="195">
        <v>1.2557939814814815E-2</v>
      </c>
      <c r="R109" s="189">
        <f t="shared" si="12"/>
        <v>128.92542046594633</v>
      </c>
      <c r="S109" s="189">
        <f t="shared" si="13"/>
        <v>211.34129361573287</v>
      </c>
      <c r="T109" s="190" t="str">
        <f t="shared" si="18"/>
        <v>-</v>
      </c>
      <c r="U109" s="191">
        <f t="shared" si="19"/>
        <v>6.1339120370370454E-4</v>
      </c>
      <c r="V109" s="192">
        <f t="shared" si="14"/>
        <v>18438</v>
      </c>
      <c r="W109" s="193" t="str">
        <f t="shared" si="15"/>
        <v>C</v>
      </c>
      <c r="X109" s="43">
        <v>1.317133101851852E-2</v>
      </c>
      <c r="Y109" s="1"/>
    </row>
    <row r="110" spans="1:25" ht="15" customHeight="1">
      <c r="A110" s="1"/>
      <c r="B110" s="65">
        <v>247</v>
      </c>
      <c r="C110" s="65">
        <v>246</v>
      </c>
      <c r="D110" s="179">
        <v>182</v>
      </c>
      <c r="E110" s="180">
        <v>106</v>
      </c>
      <c r="F110" s="181">
        <v>90</v>
      </c>
      <c r="G110" s="182" t="s">
        <v>173</v>
      </c>
      <c r="H110" s="59">
        <v>41</v>
      </c>
      <c r="I110" s="184"/>
      <c r="J110" s="55"/>
      <c r="K110" s="55"/>
      <c r="L110" s="194">
        <v>40</v>
      </c>
      <c r="M110" s="55"/>
      <c r="N110" s="185">
        <v>21215</v>
      </c>
      <c r="O110" s="196">
        <v>1958</v>
      </c>
      <c r="P110" s="187">
        <f t="shared" si="11"/>
        <v>110.65218243968791</v>
      </c>
      <c r="Q110" s="195">
        <v>1.7569513888888891E-2</v>
      </c>
      <c r="R110" s="189">
        <f t="shared" si="12"/>
        <v>100.56125202978538</v>
      </c>
      <c r="S110" s="189">
        <f t="shared" si="13"/>
        <v>211.21343446947327</v>
      </c>
      <c r="T110" s="190" t="str">
        <f t="shared" si="18"/>
        <v>-</v>
      </c>
      <c r="U110" s="191">
        <f t="shared" si="19"/>
        <v>3.7615277777777734E-3</v>
      </c>
      <c r="V110" s="192">
        <f t="shared" si="14"/>
        <v>24755</v>
      </c>
      <c r="W110" s="193" t="str">
        <f t="shared" si="15"/>
        <v>D</v>
      </c>
      <c r="X110" s="43">
        <v>2.1331041666666665E-2</v>
      </c>
      <c r="Y110" s="1"/>
    </row>
    <row r="111" spans="1:25" ht="15" customHeight="1">
      <c r="A111" s="1"/>
      <c r="B111" s="65">
        <v>136</v>
      </c>
      <c r="C111" s="65">
        <v>102</v>
      </c>
      <c r="D111" s="179">
        <v>143</v>
      </c>
      <c r="E111" s="180">
        <v>107</v>
      </c>
      <c r="F111" s="181">
        <v>211</v>
      </c>
      <c r="G111" s="200" t="s">
        <v>174</v>
      </c>
      <c r="H111" s="59">
        <v>28</v>
      </c>
      <c r="I111" s="208"/>
      <c r="J111" s="35"/>
      <c r="K111" s="209"/>
      <c r="L111" s="194">
        <v>26</v>
      </c>
      <c r="M111" s="35"/>
      <c r="N111" s="185">
        <v>23122</v>
      </c>
      <c r="O111" s="62">
        <v>1963</v>
      </c>
      <c r="P111" s="187">
        <f t="shared" si="11"/>
        <v>102.128097935043</v>
      </c>
      <c r="Q111" s="195">
        <v>1.6076446759259261E-2</v>
      </c>
      <c r="R111" s="189">
        <f t="shared" si="12"/>
        <v>109.01161252039324</v>
      </c>
      <c r="S111" s="189">
        <f t="shared" si="13"/>
        <v>211.13971045543624</v>
      </c>
      <c r="T111" s="190" t="str">
        <f t="shared" si="18"/>
        <v>+</v>
      </c>
      <c r="U111" s="191">
        <f t="shared" si="19"/>
        <v>6.3652777777777926E-4</v>
      </c>
      <c r="V111" s="192">
        <f t="shared" si="14"/>
        <v>22848</v>
      </c>
      <c r="W111" s="193" t="str">
        <f t="shared" si="15"/>
        <v>D</v>
      </c>
      <c r="X111" s="43">
        <v>1.5439918981481482E-2</v>
      </c>
      <c r="Y111" s="1"/>
    </row>
    <row r="112" spans="1:25" ht="15" customHeight="1">
      <c r="A112" s="1"/>
      <c r="B112" s="65">
        <v>40</v>
      </c>
      <c r="C112" s="65">
        <v>111</v>
      </c>
      <c r="D112" s="179">
        <v>43</v>
      </c>
      <c r="E112" s="180">
        <v>108</v>
      </c>
      <c r="F112" s="181">
        <v>174</v>
      </c>
      <c r="G112" s="200" t="s">
        <v>175</v>
      </c>
      <c r="H112" s="59">
        <v>32</v>
      </c>
      <c r="I112" s="217"/>
      <c r="J112" s="201"/>
      <c r="K112" s="35">
        <v>19</v>
      </c>
      <c r="L112" s="26"/>
      <c r="M112" s="26"/>
      <c r="N112" s="185">
        <v>27405</v>
      </c>
      <c r="O112" s="202">
        <v>1975</v>
      </c>
      <c r="P112" s="187">
        <f t="shared" si="11"/>
        <v>82.983549464463991</v>
      </c>
      <c r="Q112" s="195">
        <v>1.2731481481481483E-2</v>
      </c>
      <c r="R112" s="189">
        <f t="shared" si="12"/>
        <v>127.94322106287059</v>
      </c>
      <c r="S112" s="189">
        <f t="shared" si="13"/>
        <v>210.92677052733458</v>
      </c>
      <c r="T112" s="190" t="str">
        <f t="shared" si="18"/>
        <v>+</v>
      </c>
      <c r="U112" s="191">
        <f t="shared" si="19"/>
        <v>2.7775462962962953E-4</v>
      </c>
      <c r="V112" s="192">
        <f t="shared" si="14"/>
        <v>18565</v>
      </c>
      <c r="W112" s="193" t="str">
        <f t="shared" si="15"/>
        <v>C</v>
      </c>
      <c r="X112" s="43">
        <v>1.2453726851851853E-2</v>
      </c>
      <c r="Y112" s="1"/>
    </row>
    <row r="113" spans="1:25" ht="15" customHeight="1">
      <c r="A113" s="1"/>
      <c r="B113" s="65">
        <v>229</v>
      </c>
      <c r="C113" s="65">
        <v>286</v>
      </c>
      <c r="D113" s="179">
        <v>36</v>
      </c>
      <c r="E113" s="180">
        <v>109</v>
      </c>
      <c r="F113" s="181">
        <v>189</v>
      </c>
      <c r="G113" s="215" t="s">
        <v>176</v>
      </c>
      <c r="H113" s="59">
        <v>30</v>
      </c>
      <c r="I113" s="208"/>
      <c r="J113" s="201">
        <v>15</v>
      </c>
      <c r="K113" s="35"/>
      <c r="L113" s="35"/>
      <c r="M113" s="35"/>
      <c r="N113" s="185">
        <v>27806</v>
      </c>
      <c r="O113" s="62">
        <v>1976</v>
      </c>
      <c r="P113" s="187">
        <f t="shared" si="11"/>
        <v>81.191122675600539</v>
      </c>
      <c r="Q113" s="195">
        <v>1.2407500000000002E-2</v>
      </c>
      <c r="R113" s="189">
        <f t="shared" si="12"/>
        <v>129.77686956833253</v>
      </c>
      <c r="S113" s="189">
        <f t="shared" si="13"/>
        <v>210.96799224393305</v>
      </c>
      <c r="T113" s="190" t="str">
        <f t="shared" si="18"/>
        <v>-</v>
      </c>
      <c r="U113" s="191">
        <f t="shared" si="19"/>
        <v>7.268449074074073E-3</v>
      </c>
      <c r="V113" s="192">
        <f t="shared" si="14"/>
        <v>18164</v>
      </c>
      <c r="W113" s="193" t="str">
        <f t="shared" si="15"/>
        <v>B</v>
      </c>
      <c r="X113" s="43">
        <v>1.9675949074074075E-2</v>
      </c>
      <c r="Y113" s="1"/>
    </row>
    <row r="114" spans="1:25" ht="15" customHeight="1">
      <c r="A114" s="1"/>
      <c r="B114" s="65">
        <v>202</v>
      </c>
      <c r="C114" s="65">
        <v>130</v>
      </c>
      <c r="D114" s="179">
        <v>198</v>
      </c>
      <c r="E114" s="180">
        <v>110</v>
      </c>
      <c r="F114" s="181">
        <v>169</v>
      </c>
      <c r="G114" s="200" t="s">
        <v>177</v>
      </c>
      <c r="H114" s="59">
        <v>32</v>
      </c>
      <c r="I114" s="216"/>
      <c r="J114" s="65"/>
      <c r="K114" s="65"/>
      <c r="L114" s="55"/>
      <c r="M114" s="55">
        <v>24</v>
      </c>
      <c r="N114" s="185">
        <v>20311</v>
      </c>
      <c r="O114" s="62">
        <v>1955</v>
      </c>
      <c r="P114" s="187">
        <f t="shared" si="11"/>
        <v>114.69296502605341</v>
      </c>
      <c r="Q114" s="195">
        <v>1.840284722222222E-2</v>
      </c>
      <c r="R114" s="189">
        <f t="shared" si="12"/>
        <v>95.844808317536945</v>
      </c>
      <c r="S114" s="189">
        <f t="shared" si="13"/>
        <v>210.53777334359035</v>
      </c>
      <c r="T114" s="190" t="str">
        <f t="shared" si="18"/>
        <v>+</v>
      </c>
      <c r="U114" s="191">
        <f t="shared" si="19"/>
        <v>3.4780092592591461E-5</v>
      </c>
      <c r="V114" s="192">
        <f t="shared" si="14"/>
        <v>25659</v>
      </c>
      <c r="W114" s="193" t="str">
        <f t="shared" si="15"/>
        <v>E</v>
      </c>
      <c r="X114" s="43">
        <v>1.8368067129629628E-2</v>
      </c>
      <c r="Y114" s="1"/>
    </row>
    <row r="115" spans="1:25" ht="15" customHeight="1">
      <c r="A115" s="1"/>
      <c r="B115" s="65">
        <v>285</v>
      </c>
      <c r="C115" s="65">
        <v>275</v>
      </c>
      <c r="D115" s="179">
        <v>215</v>
      </c>
      <c r="E115" s="180">
        <v>111</v>
      </c>
      <c r="F115" s="181">
        <v>121</v>
      </c>
      <c r="G115" s="200" t="s">
        <v>178</v>
      </c>
      <c r="H115" s="59">
        <v>37</v>
      </c>
      <c r="I115" s="218"/>
      <c r="J115" s="219"/>
      <c r="K115" s="219"/>
      <c r="L115" s="55"/>
      <c r="M115" s="55">
        <v>32</v>
      </c>
      <c r="N115" s="185">
        <v>19253</v>
      </c>
      <c r="O115" s="62">
        <v>1952</v>
      </c>
      <c r="P115" s="187">
        <f t="shared" si="11"/>
        <v>119.42211101761835</v>
      </c>
      <c r="Q115" s="195">
        <v>1.9247719907407406E-2</v>
      </c>
      <c r="R115" s="189">
        <f t="shared" si="12"/>
        <v>91.06305496110636</v>
      </c>
      <c r="S115" s="189">
        <f t="shared" si="13"/>
        <v>210.48516597872469</v>
      </c>
      <c r="T115" s="190" t="str">
        <f t="shared" si="18"/>
        <v>-</v>
      </c>
      <c r="U115" s="191">
        <f t="shared" si="19"/>
        <v>5.729236111111112E-3</v>
      </c>
      <c r="V115" s="192">
        <f t="shared" si="14"/>
        <v>26717</v>
      </c>
      <c r="W115" s="193" t="str">
        <f t="shared" si="15"/>
        <v>E</v>
      </c>
      <c r="X115" s="43">
        <v>2.4976956018518518E-2</v>
      </c>
      <c r="Y115" s="1"/>
    </row>
    <row r="116" spans="1:25" ht="15" customHeight="1">
      <c r="A116" s="1"/>
      <c r="B116" s="65">
        <v>48</v>
      </c>
      <c r="C116" s="65">
        <v>93</v>
      </c>
      <c r="D116" s="179">
        <v>71</v>
      </c>
      <c r="E116" s="180">
        <v>112</v>
      </c>
      <c r="F116" s="181">
        <v>197</v>
      </c>
      <c r="G116" s="200" t="s">
        <v>179</v>
      </c>
      <c r="H116" s="59">
        <v>29</v>
      </c>
      <c r="I116" s="208"/>
      <c r="J116" s="201"/>
      <c r="K116" s="35">
        <v>33</v>
      </c>
      <c r="L116" s="35"/>
      <c r="M116" s="35"/>
      <c r="N116" s="185">
        <v>26419</v>
      </c>
      <c r="O116" s="62">
        <v>1972</v>
      </c>
      <c r="P116" s="187">
        <f t="shared" si="11"/>
        <v>87.39086321463698</v>
      </c>
      <c r="Q116" s="195">
        <v>1.3599583333333333E-2</v>
      </c>
      <c r="R116" s="189">
        <f t="shared" si="12"/>
        <v>123.02999683796109</v>
      </c>
      <c r="S116" s="189">
        <f t="shared" si="13"/>
        <v>210.42086005259807</v>
      </c>
      <c r="T116" s="190" t="str">
        <f t="shared" si="18"/>
        <v>+</v>
      </c>
      <c r="U116" s="191">
        <f t="shared" si="19"/>
        <v>8.6810185185185081E-4</v>
      </c>
      <c r="V116" s="192">
        <f t="shared" si="14"/>
        <v>19551</v>
      </c>
      <c r="W116" s="193" t="str">
        <f t="shared" si="15"/>
        <v>C</v>
      </c>
      <c r="X116" s="43">
        <v>1.2731481481481483E-2</v>
      </c>
      <c r="Y116" s="1"/>
    </row>
    <row r="117" spans="1:25" ht="15" customHeight="1">
      <c r="A117" s="1"/>
      <c r="B117" s="65">
        <v>72</v>
      </c>
      <c r="C117" s="65">
        <v>131</v>
      </c>
      <c r="D117" s="179">
        <v>69</v>
      </c>
      <c r="E117" s="180">
        <v>113</v>
      </c>
      <c r="F117" s="181">
        <v>148</v>
      </c>
      <c r="G117" s="182" t="s">
        <v>180</v>
      </c>
      <c r="H117" s="59">
        <v>35</v>
      </c>
      <c r="I117" s="76"/>
      <c r="J117" s="201"/>
      <c r="K117" s="35">
        <v>31</v>
      </c>
      <c r="L117" s="201"/>
      <c r="M117" s="201"/>
      <c r="N117" s="185">
        <v>26604</v>
      </c>
      <c r="O117" s="201">
        <v>1972</v>
      </c>
      <c r="P117" s="187">
        <f t="shared" si="11"/>
        <v>86.563933149949349</v>
      </c>
      <c r="Q117" s="195">
        <v>1.3506944444444445E-2</v>
      </c>
      <c r="R117" s="189">
        <f t="shared" si="12"/>
        <v>123.55430816397272</v>
      </c>
      <c r="S117" s="189">
        <f t="shared" si="13"/>
        <v>210.11824131392206</v>
      </c>
      <c r="T117" s="190" t="str">
        <f t="shared" si="18"/>
        <v>+</v>
      </c>
      <c r="U117" s="191">
        <f t="shared" si="19"/>
        <v>1.1504629629628671E-5</v>
      </c>
      <c r="V117" s="192">
        <f t="shared" si="14"/>
        <v>19366</v>
      </c>
      <c r="W117" s="193" t="str">
        <f t="shared" si="15"/>
        <v>C</v>
      </c>
      <c r="X117" s="43">
        <v>1.3495439814814816E-2</v>
      </c>
      <c r="Y117" s="1"/>
    </row>
    <row r="118" spans="1:25" ht="15" customHeight="1">
      <c r="A118" s="1"/>
      <c r="B118" s="65">
        <v>12</v>
      </c>
      <c r="C118" s="65">
        <v>117</v>
      </c>
      <c r="D118" s="179">
        <v>18</v>
      </c>
      <c r="E118" s="180">
        <v>114</v>
      </c>
      <c r="F118" s="181">
        <v>280</v>
      </c>
      <c r="G118" s="200" t="s">
        <v>181</v>
      </c>
      <c r="H118" s="59">
        <v>23</v>
      </c>
      <c r="I118" s="208"/>
      <c r="J118" s="201">
        <v>10</v>
      </c>
      <c r="K118" s="209"/>
      <c r="L118" s="209"/>
      <c r="M118" s="209"/>
      <c r="N118" s="185">
        <v>29362</v>
      </c>
      <c r="O118" s="60">
        <v>1980</v>
      </c>
      <c r="P118" s="187">
        <f t="shared" si="11"/>
        <v>74.235970347741343</v>
      </c>
      <c r="Q118" s="195">
        <v>1.1354212962962962E-2</v>
      </c>
      <c r="R118" s="189">
        <f t="shared" si="12"/>
        <v>135.73819239596392</v>
      </c>
      <c r="S118" s="189">
        <f t="shared" si="13"/>
        <v>209.97416274370528</v>
      </c>
      <c r="T118" s="190" t="str">
        <f t="shared" si="18"/>
        <v>+</v>
      </c>
      <c r="U118" s="191">
        <f t="shared" si="19"/>
        <v>3.1246527777777609E-4</v>
      </c>
      <c r="V118" s="192">
        <f t="shared" si="14"/>
        <v>16608</v>
      </c>
      <c r="W118" s="193" t="str">
        <f t="shared" si="15"/>
        <v>B</v>
      </c>
      <c r="X118" s="43">
        <v>1.1041747685185186E-2</v>
      </c>
      <c r="Y118" s="1"/>
    </row>
    <row r="119" spans="1:25" ht="15" customHeight="1">
      <c r="A119" s="1"/>
      <c r="B119" s="65">
        <v>201</v>
      </c>
      <c r="C119" s="65">
        <v>80</v>
      </c>
      <c r="D119" s="179">
        <v>224</v>
      </c>
      <c r="E119" s="180">
        <v>115</v>
      </c>
      <c r="F119" s="181">
        <v>100</v>
      </c>
      <c r="G119" s="182" t="s">
        <v>182</v>
      </c>
      <c r="H119" s="59">
        <v>40</v>
      </c>
      <c r="I119" s="184"/>
      <c r="J119" s="55"/>
      <c r="K119" s="55"/>
      <c r="L119" s="194"/>
      <c r="M119" s="55">
        <v>34</v>
      </c>
      <c r="N119" s="185">
        <v>18792</v>
      </c>
      <c r="O119" s="196">
        <v>1951</v>
      </c>
      <c r="P119" s="187">
        <f t="shared" si="11"/>
        <v>121.48273134097509</v>
      </c>
      <c r="Q119" s="195">
        <v>1.9722280092592592E-2</v>
      </c>
      <c r="R119" s="189">
        <f t="shared" si="12"/>
        <v>88.377171279306197</v>
      </c>
      <c r="S119" s="189">
        <f t="shared" si="13"/>
        <v>209.85990262028128</v>
      </c>
      <c r="T119" s="190" t="str">
        <f t="shared" si="18"/>
        <v>+</v>
      </c>
      <c r="U119" s="191">
        <f t="shared" si="19"/>
        <v>1.423564814814815E-3</v>
      </c>
      <c r="V119" s="192">
        <f t="shared" si="14"/>
        <v>27178</v>
      </c>
      <c r="W119" s="193" t="str">
        <f t="shared" si="15"/>
        <v>E</v>
      </c>
      <c r="X119" s="43">
        <v>1.8298715277777777E-2</v>
      </c>
      <c r="Y119" s="1"/>
    </row>
    <row r="120" spans="1:25" ht="15" customHeight="1">
      <c r="A120" s="1"/>
      <c r="B120" s="65">
        <v>155</v>
      </c>
      <c r="C120" s="65">
        <v>137</v>
      </c>
      <c r="D120" s="179">
        <v>149</v>
      </c>
      <c r="E120" s="180">
        <v>116</v>
      </c>
      <c r="F120" s="181">
        <v>125</v>
      </c>
      <c r="G120" s="182" t="s">
        <v>183</v>
      </c>
      <c r="H120" s="59">
        <v>37</v>
      </c>
      <c r="I120" s="184"/>
      <c r="J120" s="55"/>
      <c r="K120" s="199"/>
      <c r="L120" s="194">
        <v>27</v>
      </c>
      <c r="M120" s="55"/>
      <c r="N120" s="185">
        <v>23172</v>
      </c>
      <c r="O120" s="186">
        <v>1963</v>
      </c>
      <c r="P120" s="187">
        <f t="shared" si="11"/>
        <v>101.90460332296527</v>
      </c>
      <c r="Q120" s="195">
        <v>1.6261678240740745E-2</v>
      </c>
      <c r="R120" s="189">
        <f t="shared" si="12"/>
        <v>107.96325189302067</v>
      </c>
      <c r="S120" s="189">
        <f t="shared" si="13"/>
        <v>209.86785521598594</v>
      </c>
      <c r="T120" s="190" t="str">
        <f t="shared" si="18"/>
        <v>-</v>
      </c>
      <c r="U120" s="191">
        <f t="shared" si="19"/>
        <v>5.7789351851848803E-5</v>
      </c>
      <c r="V120" s="192">
        <f t="shared" si="14"/>
        <v>22798</v>
      </c>
      <c r="W120" s="193" t="str">
        <f t="shared" si="15"/>
        <v>D</v>
      </c>
      <c r="X120" s="43">
        <v>1.6319467592592594E-2</v>
      </c>
      <c r="Y120" s="1"/>
    </row>
    <row r="121" spans="1:25" ht="15" customHeight="1">
      <c r="A121" s="1"/>
      <c r="B121" s="65">
        <v>161</v>
      </c>
      <c r="C121" s="65">
        <v>139</v>
      </c>
      <c r="D121" s="179">
        <v>156</v>
      </c>
      <c r="E121" s="180">
        <v>117</v>
      </c>
      <c r="F121" s="181">
        <v>137</v>
      </c>
      <c r="G121" s="182" t="s">
        <v>184</v>
      </c>
      <c r="H121" s="59">
        <v>36</v>
      </c>
      <c r="I121" s="184"/>
      <c r="J121" s="55"/>
      <c r="K121" s="197"/>
      <c r="L121" s="194">
        <v>30</v>
      </c>
      <c r="M121" s="55"/>
      <c r="N121" s="185">
        <v>22779</v>
      </c>
      <c r="O121" s="201">
        <v>1962</v>
      </c>
      <c r="P121" s="187">
        <f t="shared" si="11"/>
        <v>103.66127097389628</v>
      </c>
      <c r="Q121" s="195">
        <v>1.6597256944444447E-2</v>
      </c>
      <c r="R121" s="189">
        <f t="shared" si="12"/>
        <v>106.06396621256327</v>
      </c>
      <c r="S121" s="189">
        <f t="shared" si="13"/>
        <v>209.72523718645954</v>
      </c>
      <c r="T121" s="190" t="str">
        <f t="shared" si="18"/>
        <v>-</v>
      </c>
      <c r="U121" s="191">
        <f t="shared" si="19"/>
        <v>1.2737268518518349E-4</v>
      </c>
      <c r="V121" s="192">
        <f t="shared" si="14"/>
        <v>23191</v>
      </c>
      <c r="W121" s="193" t="str">
        <f t="shared" si="15"/>
        <v>D</v>
      </c>
      <c r="X121" s="43">
        <v>1.6724629629629631E-2</v>
      </c>
      <c r="Y121" s="1"/>
    </row>
    <row r="122" spans="1:25" ht="15" customHeight="1">
      <c r="A122" s="1"/>
      <c r="B122" s="65">
        <v>14</v>
      </c>
      <c r="C122" s="65">
        <v>107</v>
      </c>
      <c r="D122" s="179">
        <v>27</v>
      </c>
      <c r="E122" s="180">
        <v>118</v>
      </c>
      <c r="F122" s="181">
        <v>279</v>
      </c>
      <c r="G122" s="200" t="s">
        <v>185</v>
      </c>
      <c r="H122" s="59">
        <v>23</v>
      </c>
      <c r="I122" s="208"/>
      <c r="J122" s="201">
        <v>14</v>
      </c>
      <c r="K122" s="209"/>
      <c r="L122" s="209"/>
      <c r="M122" s="209"/>
      <c r="N122" s="185">
        <v>28916</v>
      </c>
      <c r="O122" s="60">
        <v>1979</v>
      </c>
      <c r="P122" s="187">
        <f t="shared" si="11"/>
        <v>76.229542287474757</v>
      </c>
      <c r="Q122" s="195">
        <v>1.1782442129629629E-2</v>
      </c>
      <c r="R122" s="189">
        <f t="shared" si="12"/>
        <v>133.31452988333223</v>
      </c>
      <c r="S122" s="189">
        <f t="shared" si="13"/>
        <v>209.544072170807</v>
      </c>
      <c r="T122" s="190" t="str">
        <f t="shared" si="18"/>
        <v>+</v>
      </c>
      <c r="U122" s="191">
        <f t="shared" si="19"/>
        <v>6.7122685185185167E-4</v>
      </c>
      <c r="V122" s="192">
        <f t="shared" si="14"/>
        <v>17054</v>
      </c>
      <c r="W122" s="193" t="str">
        <f t="shared" si="15"/>
        <v>B</v>
      </c>
      <c r="X122" s="43">
        <v>1.1111215277777777E-2</v>
      </c>
      <c r="Y122" s="1"/>
    </row>
    <row r="123" spans="1:25" ht="15" customHeight="1">
      <c r="A123" s="1"/>
      <c r="B123" s="65">
        <v>2</v>
      </c>
      <c r="C123" s="65">
        <v>133</v>
      </c>
      <c r="D123" s="179">
        <v>2</v>
      </c>
      <c r="E123" s="180">
        <v>119</v>
      </c>
      <c r="F123" s="181">
        <v>304</v>
      </c>
      <c r="G123" s="182" t="s">
        <v>186</v>
      </c>
      <c r="H123" s="59">
        <v>22</v>
      </c>
      <c r="I123" s="206">
        <v>1</v>
      </c>
      <c r="J123" s="202"/>
      <c r="K123" s="202"/>
      <c r="L123" s="202"/>
      <c r="M123" s="202"/>
      <c r="N123" s="185">
        <v>31756</v>
      </c>
      <c r="O123" s="65">
        <v>1986</v>
      </c>
      <c r="P123" s="187">
        <f t="shared" si="11"/>
        <v>63.535048321459264</v>
      </c>
      <c r="Q123" s="195">
        <v>9.5602430555555545E-3</v>
      </c>
      <c r="R123" s="189">
        <f t="shared" si="12"/>
        <v>145.89158210366946</v>
      </c>
      <c r="S123" s="189">
        <f t="shared" si="13"/>
        <v>209.42663042512874</v>
      </c>
      <c r="T123" s="190" t="str">
        <f t="shared" si="18"/>
        <v>+</v>
      </c>
      <c r="U123" s="191">
        <f t="shared" si="19"/>
        <v>4.6354166666666766E-5</v>
      </c>
      <c r="V123" s="192">
        <f t="shared" si="14"/>
        <v>14214</v>
      </c>
      <c r="W123" s="193" t="str">
        <f t="shared" si="15"/>
        <v>A</v>
      </c>
      <c r="X123" s="43">
        <v>9.5138888888888877E-3</v>
      </c>
      <c r="Y123" s="1"/>
    </row>
    <row r="124" spans="1:25" ht="15" customHeight="1">
      <c r="A124" s="1"/>
      <c r="B124" s="65">
        <v>163</v>
      </c>
      <c r="C124" s="65">
        <v>205</v>
      </c>
      <c r="D124" s="179">
        <v>111</v>
      </c>
      <c r="E124" s="180">
        <v>120</v>
      </c>
      <c r="F124" s="181">
        <v>113</v>
      </c>
      <c r="G124" s="182" t="s">
        <v>187</v>
      </c>
      <c r="H124" s="59">
        <v>39</v>
      </c>
      <c r="I124" s="184"/>
      <c r="J124" s="201"/>
      <c r="K124" s="35">
        <v>44</v>
      </c>
      <c r="L124" s="55"/>
      <c r="M124" s="55"/>
      <c r="N124" s="185">
        <v>25059</v>
      </c>
      <c r="O124" s="198">
        <v>1968</v>
      </c>
      <c r="P124" s="187">
        <f t="shared" si="11"/>
        <v>93.469916663151437</v>
      </c>
      <c r="Q124" s="195">
        <v>1.4861122685185186E-2</v>
      </c>
      <c r="R124" s="189">
        <f t="shared" si="12"/>
        <v>115.89002162540628</v>
      </c>
      <c r="S124" s="189">
        <f t="shared" si="13"/>
        <v>209.35993828855771</v>
      </c>
      <c r="T124" s="190" t="str">
        <f t="shared" si="18"/>
        <v>-</v>
      </c>
      <c r="U124" s="191">
        <f t="shared" si="19"/>
        <v>1.8866203703703701E-3</v>
      </c>
      <c r="V124" s="192">
        <f t="shared" si="14"/>
        <v>20911</v>
      </c>
      <c r="W124" s="193" t="str">
        <f t="shared" si="15"/>
        <v>C</v>
      </c>
      <c r="X124" s="43">
        <v>1.6747743055555556E-2</v>
      </c>
      <c r="Y124" s="1"/>
    </row>
    <row r="125" spans="1:25" ht="15" customHeight="1">
      <c r="A125" s="1"/>
      <c r="B125" s="65">
        <v>95</v>
      </c>
      <c r="C125" s="65">
        <v>126</v>
      </c>
      <c r="D125" s="179">
        <v>92</v>
      </c>
      <c r="E125" s="180">
        <v>121</v>
      </c>
      <c r="F125" s="181">
        <v>259</v>
      </c>
      <c r="G125" s="200" t="s">
        <v>188</v>
      </c>
      <c r="H125" s="59">
        <v>24</v>
      </c>
      <c r="I125" s="208"/>
      <c r="J125" s="209"/>
      <c r="K125" s="35">
        <v>38</v>
      </c>
      <c r="L125" s="209"/>
      <c r="M125" s="209"/>
      <c r="N125" s="185">
        <v>25630</v>
      </c>
      <c r="O125" s="60">
        <v>1970</v>
      </c>
      <c r="P125" s="187">
        <f t="shared" si="11"/>
        <v>90.917608193223671</v>
      </c>
      <c r="Q125" s="195">
        <v>1.4409814814814816E-2</v>
      </c>
      <c r="R125" s="189">
        <f t="shared" si="12"/>
        <v>118.44430342640216</v>
      </c>
      <c r="S125" s="189">
        <f t="shared" si="13"/>
        <v>209.36191161962583</v>
      </c>
      <c r="T125" s="190" t="str">
        <f t="shared" si="18"/>
        <v>+</v>
      </c>
      <c r="U125" s="191">
        <f t="shared" si="19"/>
        <v>3.0096064814814742E-4</v>
      </c>
      <c r="V125" s="192">
        <f t="shared" si="14"/>
        <v>20340</v>
      </c>
      <c r="W125" s="193" t="str">
        <f t="shared" si="15"/>
        <v>C</v>
      </c>
      <c r="X125" s="43">
        <v>1.4108854166666669E-2</v>
      </c>
      <c r="Y125" s="1"/>
    </row>
    <row r="126" spans="1:25" ht="15" customHeight="1">
      <c r="A126" s="1"/>
      <c r="B126" s="65">
        <v>39</v>
      </c>
      <c r="C126" s="65">
        <v>127</v>
      </c>
      <c r="D126" s="179">
        <v>42</v>
      </c>
      <c r="E126" s="180">
        <v>122</v>
      </c>
      <c r="F126" s="181">
        <v>198</v>
      </c>
      <c r="G126" s="182" t="s">
        <v>189</v>
      </c>
      <c r="H126" s="59">
        <v>29</v>
      </c>
      <c r="I126" s="206"/>
      <c r="J126" s="201">
        <v>19</v>
      </c>
      <c r="K126" s="202"/>
      <c r="L126" s="55"/>
      <c r="M126" s="202"/>
      <c r="N126" s="185">
        <v>27864</v>
      </c>
      <c r="O126" s="186">
        <v>1976</v>
      </c>
      <c r="P126" s="187">
        <f t="shared" si="11"/>
        <v>80.931868925590351</v>
      </c>
      <c r="Q126" s="195">
        <v>1.268527777777778E-2</v>
      </c>
      <c r="R126" s="189">
        <f t="shared" si="12"/>
        <v>128.20472166424969</v>
      </c>
      <c r="S126" s="189">
        <f t="shared" si="13"/>
        <v>209.13659058984004</v>
      </c>
      <c r="T126" s="190" t="str">
        <f t="shared" si="18"/>
        <v>+</v>
      </c>
      <c r="U126" s="191">
        <f t="shared" si="19"/>
        <v>2.4304398148148124E-4</v>
      </c>
      <c r="V126" s="192">
        <f t="shared" si="14"/>
        <v>18106</v>
      </c>
      <c r="W126" s="193" t="str">
        <f t="shared" si="15"/>
        <v>B</v>
      </c>
      <c r="X126" s="43">
        <v>1.2442233796296298E-2</v>
      </c>
      <c r="Y126" s="1"/>
    </row>
    <row r="127" spans="1:25" ht="15" customHeight="1">
      <c r="A127" s="1"/>
      <c r="B127" s="65">
        <v>28</v>
      </c>
      <c r="C127" s="65">
        <v>109</v>
      </c>
      <c r="D127" s="179">
        <v>37</v>
      </c>
      <c r="E127" s="180">
        <v>123</v>
      </c>
      <c r="F127" s="181">
        <v>231</v>
      </c>
      <c r="G127" s="200" t="s">
        <v>190</v>
      </c>
      <c r="H127" s="59">
        <v>27</v>
      </c>
      <c r="I127" s="210"/>
      <c r="J127" s="201">
        <v>16</v>
      </c>
      <c r="K127" s="67"/>
      <c r="L127" s="67"/>
      <c r="M127" s="67"/>
      <c r="N127" s="185">
        <v>28271</v>
      </c>
      <c r="O127" s="62">
        <v>1977</v>
      </c>
      <c r="P127" s="187">
        <f t="shared" si="11"/>
        <v>79.112622783277573</v>
      </c>
      <c r="Q127" s="195">
        <v>1.2418981481481482E-2</v>
      </c>
      <c r="R127" s="189">
        <f t="shared" si="12"/>
        <v>129.71188745496377</v>
      </c>
      <c r="S127" s="189">
        <f t="shared" si="13"/>
        <v>208.82451023824134</v>
      </c>
      <c r="T127" s="190" t="str">
        <f t="shared" si="18"/>
        <v>+</v>
      </c>
      <c r="U127" s="191">
        <f t="shared" si="19"/>
        <v>6.7123842592592756E-4</v>
      </c>
      <c r="V127" s="192">
        <f t="shared" si="14"/>
        <v>17699</v>
      </c>
      <c r="W127" s="193" t="str">
        <f t="shared" si="15"/>
        <v>B</v>
      </c>
      <c r="X127" s="43">
        <v>1.1747743055555555E-2</v>
      </c>
      <c r="Y127" s="1"/>
    </row>
    <row r="128" spans="1:25" ht="15" customHeight="1">
      <c r="A128" s="1"/>
      <c r="B128" s="65">
        <v>4</v>
      </c>
      <c r="C128" s="65">
        <v>121</v>
      </c>
      <c r="D128" s="179">
        <v>5</v>
      </c>
      <c r="E128" s="180">
        <v>124</v>
      </c>
      <c r="F128" s="181">
        <v>285</v>
      </c>
      <c r="G128" s="200" t="s">
        <v>191</v>
      </c>
      <c r="H128" s="59">
        <v>23</v>
      </c>
      <c r="I128" s="208"/>
      <c r="J128" s="201">
        <v>3</v>
      </c>
      <c r="K128" s="209"/>
      <c r="L128" s="209"/>
      <c r="M128" s="209"/>
      <c r="N128" s="185">
        <v>30901</v>
      </c>
      <c r="O128" s="60">
        <v>1984</v>
      </c>
      <c r="P128" s="187">
        <f t="shared" si="11"/>
        <v>67.356806187988568</v>
      </c>
      <c r="Q128" s="195">
        <v>1.0370405092592593E-2</v>
      </c>
      <c r="R128" s="189">
        <f t="shared" si="12"/>
        <v>141.30628172908658</v>
      </c>
      <c r="S128" s="189">
        <f t="shared" si="13"/>
        <v>208.66308791707513</v>
      </c>
      <c r="T128" s="190" t="str">
        <f t="shared" si="18"/>
        <v>+</v>
      </c>
      <c r="U128" s="191">
        <f t="shared" si="19"/>
        <v>4.8606481481481417E-4</v>
      </c>
      <c r="V128" s="192">
        <f t="shared" si="14"/>
        <v>15069</v>
      </c>
      <c r="W128" s="193" t="str">
        <f t="shared" si="15"/>
        <v>B</v>
      </c>
      <c r="X128" s="43">
        <v>9.8843402777777783E-3</v>
      </c>
      <c r="Y128" s="1"/>
    </row>
    <row r="129" spans="1:25" ht="15" customHeight="1">
      <c r="A129" s="1"/>
      <c r="B129" s="65"/>
      <c r="C129" s="65"/>
      <c r="D129" s="179">
        <v>58</v>
      </c>
      <c r="E129" s="180">
        <v>125</v>
      </c>
      <c r="F129" s="181">
        <v>313</v>
      </c>
      <c r="G129" s="204" t="s">
        <v>192</v>
      </c>
      <c r="H129" s="59">
        <v>21</v>
      </c>
      <c r="I129" s="206"/>
      <c r="J129" s="202"/>
      <c r="K129" s="35">
        <v>25</v>
      </c>
      <c r="L129" s="202"/>
      <c r="M129" s="202"/>
      <c r="N129" s="185">
        <v>27257</v>
      </c>
      <c r="O129" s="65">
        <v>1974</v>
      </c>
      <c r="P129" s="187">
        <f t="shared" si="11"/>
        <v>83.645093516214104</v>
      </c>
      <c r="Q129" s="195">
        <v>1.3298703703703705E-2</v>
      </c>
      <c r="R129" s="189">
        <f t="shared" si="12"/>
        <v>124.73289504273346</v>
      </c>
      <c r="S129" s="189">
        <f t="shared" si="13"/>
        <v>208.37798855894755</v>
      </c>
      <c r="T129" s="190"/>
      <c r="U129" s="191"/>
      <c r="V129" s="192">
        <f t="shared" si="14"/>
        <v>18713</v>
      </c>
      <c r="W129" s="193" t="str">
        <f t="shared" si="15"/>
        <v>C</v>
      </c>
      <c r="X129" s="43"/>
      <c r="Y129" s="1"/>
    </row>
    <row r="130" spans="1:25" ht="15" customHeight="1">
      <c r="A130" s="1"/>
      <c r="B130" s="65">
        <v>235</v>
      </c>
      <c r="C130" s="65">
        <v>94</v>
      </c>
      <c r="D130" s="179">
        <v>249</v>
      </c>
      <c r="E130" s="180">
        <v>126</v>
      </c>
      <c r="F130" s="181">
        <v>73</v>
      </c>
      <c r="G130" s="182" t="s">
        <v>193</v>
      </c>
      <c r="H130" s="59">
        <v>42</v>
      </c>
      <c r="I130" s="76"/>
      <c r="J130" s="201"/>
      <c r="K130" s="201"/>
      <c r="L130" s="201"/>
      <c r="M130" s="55">
        <v>49</v>
      </c>
      <c r="N130" s="185">
        <v>16590</v>
      </c>
      <c r="O130" s="186">
        <v>1945</v>
      </c>
      <c r="P130" s="187">
        <f t="shared" si="11"/>
        <v>131.32543405687863</v>
      </c>
      <c r="Q130" s="195">
        <v>2.1782442129629629E-2</v>
      </c>
      <c r="R130" s="189">
        <f t="shared" si="12"/>
        <v>76.717205336350602</v>
      </c>
      <c r="S130" s="189">
        <f t="shared" si="13"/>
        <v>208.04263939322925</v>
      </c>
      <c r="T130" s="190" t="str">
        <f t="shared" ref="T130:T161" si="20">IF(X130&lt;Q130,"+","-")</f>
        <v>+</v>
      </c>
      <c r="U130" s="191">
        <f t="shared" ref="U130:U161" si="21">IF(X130&gt;Q130,X130-Q130,Q130-X130)</f>
        <v>1.4120138888888897E-3</v>
      </c>
      <c r="V130" s="192">
        <f t="shared" si="14"/>
        <v>29380</v>
      </c>
      <c r="W130" s="193" t="str">
        <f t="shared" si="15"/>
        <v>E</v>
      </c>
      <c r="X130" s="43">
        <v>2.0370428240740739E-2</v>
      </c>
      <c r="Y130" s="1"/>
    </row>
    <row r="131" spans="1:25" ht="15" customHeight="1">
      <c r="A131" s="1"/>
      <c r="B131" s="65">
        <v>132</v>
      </c>
      <c r="C131" s="65">
        <v>129</v>
      </c>
      <c r="D131" s="179">
        <v>133</v>
      </c>
      <c r="E131" s="180">
        <v>127</v>
      </c>
      <c r="F131" s="181">
        <v>289</v>
      </c>
      <c r="G131" s="182" t="s">
        <v>194</v>
      </c>
      <c r="H131" s="59">
        <v>22</v>
      </c>
      <c r="I131" s="206"/>
      <c r="J131" s="202"/>
      <c r="K131" s="35">
        <v>51</v>
      </c>
      <c r="L131" s="202"/>
      <c r="M131" s="202"/>
      <c r="N131" s="185">
        <v>24256</v>
      </c>
      <c r="O131" s="65">
        <v>1966</v>
      </c>
      <c r="P131" s="187">
        <f t="shared" si="11"/>
        <v>97.0592401331199</v>
      </c>
      <c r="Q131" s="195">
        <v>1.5729212962962962E-2</v>
      </c>
      <c r="R131" s="189">
        <f t="shared" si="12"/>
        <v>110.97686290665946</v>
      </c>
      <c r="S131" s="189">
        <f t="shared" si="13"/>
        <v>208.03610303977936</v>
      </c>
      <c r="T131" s="190" t="str">
        <f t="shared" si="20"/>
        <v>+</v>
      </c>
      <c r="U131" s="191">
        <f t="shared" si="21"/>
        <v>4.3984953703703721E-4</v>
      </c>
      <c r="V131" s="192">
        <f t="shared" si="14"/>
        <v>21714</v>
      </c>
      <c r="W131" s="193" t="str">
        <f t="shared" si="15"/>
        <v>C</v>
      </c>
      <c r="X131" s="43">
        <v>1.5289363425925925E-2</v>
      </c>
      <c r="Y131" s="1"/>
    </row>
    <row r="132" spans="1:25" ht="15" customHeight="1">
      <c r="A132" s="1"/>
      <c r="B132" s="65">
        <v>10</v>
      </c>
      <c r="C132" s="65">
        <v>138</v>
      </c>
      <c r="D132" s="179">
        <v>9</v>
      </c>
      <c r="E132" s="180">
        <v>128</v>
      </c>
      <c r="F132" s="181">
        <v>267</v>
      </c>
      <c r="G132" s="200" t="s">
        <v>195</v>
      </c>
      <c r="H132" s="59">
        <v>24</v>
      </c>
      <c r="I132" s="208"/>
      <c r="J132" s="201">
        <v>6</v>
      </c>
      <c r="K132" s="209"/>
      <c r="L132" s="209"/>
      <c r="M132" s="209"/>
      <c r="N132" s="185">
        <v>30380</v>
      </c>
      <c r="O132" s="60">
        <v>1983</v>
      </c>
      <c r="P132" s="187">
        <f t="shared" si="11"/>
        <v>69.685620045838604</v>
      </c>
      <c r="Q132" s="195">
        <v>1.0891273148148148E-2</v>
      </c>
      <c r="R132" s="189">
        <f t="shared" si="12"/>
        <v>138.35830789044329</v>
      </c>
      <c r="S132" s="189">
        <f t="shared" si="13"/>
        <v>208.04392793628188</v>
      </c>
      <c r="T132" s="190" t="str">
        <f t="shared" si="20"/>
        <v>+</v>
      </c>
      <c r="U132" s="191">
        <f t="shared" si="21"/>
        <v>1.0413194444444489E-4</v>
      </c>
      <c r="V132" s="192">
        <f t="shared" si="14"/>
        <v>15590</v>
      </c>
      <c r="W132" s="193" t="str">
        <f t="shared" si="15"/>
        <v>B</v>
      </c>
      <c r="X132" s="43">
        <v>1.0787141203703703E-2</v>
      </c>
      <c r="Y132" s="1"/>
    </row>
    <row r="133" spans="1:25" ht="15" customHeight="1">
      <c r="A133" s="1"/>
      <c r="B133" s="65">
        <v>188</v>
      </c>
      <c r="C133" s="65">
        <v>115</v>
      </c>
      <c r="D133" s="179">
        <v>201</v>
      </c>
      <c r="E133" s="180">
        <v>129</v>
      </c>
      <c r="F133" s="181">
        <v>77</v>
      </c>
      <c r="G133" s="182" t="s">
        <v>196</v>
      </c>
      <c r="H133" s="59">
        <v>42</v>
      </c>
      <c r="I133" s="184"/>
      <c r="J133" s="55"/>
      <c r="K133" s="55"/>
      <c r="L133" s="194">
        <v>45</v>
      </c>
      <c r="M133" s="55"/>
      <c r="N133" s="185">
        <v>20640</v>
      </c>
      <c r="O133" s="196">
        <v>1956</v>
      </c>
      <c r="P133" s="187">
        <f t="shared" ref="P133:P196" si="22">V133/V$309*100</f>
        <v>113.22237047858191</v>
      </c>
      <c r="Q133" s="195">
        <v>1.8588032407407407E-2</v>
      </c>
      <c r="R133" s="189">
        <f t="shared" ref="R133:R196" si="23">200-Q133/Q$309*100</f>
        <v>94.796709714815037</v>
      </c>
      <c r="S133" s="189">
        <f t="shared" ref="S133:S196" si="24">P133+R133</f>
        <v>208.01908019339695</v>
      </c>
      <c r="T133" s="190" t="str">
        <f t="shared" si="20"/>
        <v>+</v>
      </c>
      <c r="U133" s="191">
        <f t="shared" si="21"/>
        <v>7.7545138888888629E-4</v>
      </c>
      <c r="V133" s="192">
        <f t="shared" ref="V133:V196" si="25">G$3-N133</f>
        <v>25330</v>
      </c>
      <c r="W133" s="193" t="str">
        <f t="shared" ref="W133:W196" si="26">IF(O133&lt;=1955,"E",IF(O133&lt;=1965,"D",IF(O133&lt;=1975,"C",IF(O133&lt;=1985,"B","A"))))</f>
        <v>D</v>
      </c>
      <c r="X133" s="43">
        <v>1.7812581018518521E-2</v>
      </c>
      <c r="Y133" s="1"/>
    </row>
    <row r="134" spans="1:25" ht="15" customHeight="1">
      <c r="A134" s="1"/>
      <c r="B134" s="65">
        <v>243</v>
      </c>
      <c r="C134" s="65">
        <v>162</v>
      </c>
      <c r="D134" s="179">
        <v>231</v>
      </c>
      <c r="E134" s="180">
        <v>130</v>
      </c>
      <c r="F134" s="181">
        <v>23</v>
      </c>
      <c r="G134" s="182" t="s">
        <v>197</v>
      </c>
      <c r="H134" s="59">
        <v>50</v>
      </c>
      <c r="I134" s="184"/>
      <c r="J134" s="55"/>
      <c r="K134" s="55"/>
      <c r="L134" s="55"/>
      <c r="M134" s="55">
        <v>37</v>
      </c>
      <c r="N134" s="185">
        <v>18263</v>
      </c>
      <c r="O134" s="186">
        <v>1949</v>
      </c>
      <c r="P134" s="187">
        <f t="shared" si="22"/>
        <v>123.84730433675755</v>
      </c>
      <c r="Q134" s="195">
        <v>2.0486215277777775E-2</v>
      </c>
      <c r="R134" s="189">
        <f t="shared" si="23"/>
        <v>84.053502518427763</v>
      </c>
      <c r="S134" s="189">
        <f t="shared" si="24"/>
        <v>207.90080685518529</v>
      </c>
      <c r="T134" s="190" t="str">
        <f t="shared" si="20"/>
        <v>-</v>
      </c>
      <c r="U134" s="191">
        <f t="shared" si="21"/>
        <v>4.5137731481481591E-4</v>
      </c>
      <c r="V134" s="192">
        <f t="shared" si="25"/>
        <v>27707</v>
      </c>
      <c r="W134" s="193" t="str">
        <f t="shared" si="26"/>
        <v>E</v>
      </c>
      <c r="X134" s="43">
        <v>2.0937592592592591E-2</v>
      </c>
      <c r="Y134" s="1"/>
    </row>
    <row r="135" spans="1:25" ht="15" customHeight="1">
      <c r="A135" s="1"/>
      <c r="B135" s="65">
        <v>217</v>
      </c>
      <c r="C135" s="65">
        <v>136</v>
      </c>
      <c r="D135" s="179">
        <v>223</v>
      </c>
      <c r="E135" s="180">
        <v>131</v>
      </c>
      <c r="F135" s="181">
        <v>101</v>
      </c>
      <c r="G135" s="182" t="s">
        <v>198</v>
      </c>
      <c r="H135" s="59">
        <v>40</v>
      </c>
      <c r="I135" s="184"/>
      <c r="J135" s="55"/>
      <c r="K135" s="55"/>
      <c r="L135" s="55"/>
      <c r="M135" s="55">
        <v>33</v>
      </c>
      <c r="N135" s="185">
        <v>19273</v>
      </c>
      <c r="O135" s="198">
        <v>1952</v>
      </c>
      <c r="P135" s="187">
        <f t="shared" si="22"/>
        <v>119.33271317278724</v>
      </c>
      <c r="Q135" s="195">
        <v>1.969912037037037E-2</v>
      </c>
      <c r="R135" s="189">
        <f t="shared" si="23"/>
        <v>88.508249110809103</v>
      </c>
      <c r="S135" s="189">
        <f t="shared" si="24"/>
        <v>207.84096228359635</v>
      </c>
      <c r="T135" s="190" t="str">
        <f t="shared" si="20"/>
        <v>+</v>
      </c>
      <c r="U135" s="191">
        <f t="shared" si="21"/>
        <v>3.8195601851851932E-4</v>
      </c>
      <c r="V135" s="192">
        <f t="shared" si="25"/>
        <v>26697</v>
      </c>
      <c r="W135" s="193" t="str">
        <f t="shared" si="26"/>
        <v>E</v>
      </c>
      <c r="X135" s="43">
        <v>1.9317164351851851E-2</v>
      </c>
      <c r="Y135" s="1"/>
    </row>
    <row r="136" spans="1:25" ht="15" customHeight="1">
      <c r="A136" s="1"/>
      <c r="B136" s="65"/>
      <c r="C136" s="65"/>
      <c r="D136" s="179">
        <v>4</v>
      </c>
      <c r="E136" s="180">
        <v>132</v>
      </c>
      <c r="F136" s="181">
        <v>322</v>
      </c>
      <c r="G136" s="182" t="s">
        <v>199</v>
      </c>
      <c r="H136" s="59">
        <v>21</v>
      </c>
      <c r="I136" s="206">
        <v>2</v>
      </c>
      <c r="J136" s="201"/>
      <c r="K136" s="202"/>
      <c r="L136" s="202"/>
      <c r="M136" s="202"/>
      <c r="N136" s="185">
        <v>31800</v>
      </c>
      <c r="O136" s="65">
        <v>1987</v>
      </c>
      <c r="P136" s="187">
        <f t="shared" si="22"/>
        <v>63.338373062830854</v>
      </c>
      <c r="Q136" s="195">
        <v>9.8611226851851846E-3</v>
      </c>
      <c r="R136" s="189">
        <f t="shared" si="23"/>
        <v>144.18868389889712</v>
      </c>
      <c r="S136" s="189">
        <f t="shared" si="24"/>
        <v>207.52705696172796</v>
      </c>
      <c r="T136" s="190" t="str">
        <f t="shared" si="20"/>
        <v>-</v>
      </c>
      <c r="U136" s="191">
        <f t="shared" si="21"/>
        <v>2.3159722222223025E-5</v>
      </c>
      <c r="V136" s="192">
        <f t="shared" si="25"/>
        <v>14170</v>
      </c>
      <c r="W136" s="193" t="str">
        <f t="shared" si="26"/>
        <v>A</v>
      </c>
      <c r="X136" s="43">
        <v>9.8842824074074076E-3</v>
      </c>
      <c r="Y136" s="1"/>
    </row>
    <row r="137" spans="1:25" ht="15" customHeight="1">
      <c r="A137" s="1"/>
      <c r="B137" s="65">
        <v>51</v>
      </c>
      <c r="C137" s="65">
        <v>55</v>
      </c>
      <c r="D137" s="179">
        <v>126</v>
      </c>
      <c r="E137" s="180">
        <v>133</v>
      </c>
      <c r="F137" s="181">
        <v>290</v>
      </c>
      <c r="G137" s="182" t="s">
        <v>200</v>
      </c>
      <c r="H137" s="59">
        <v>22</v>
      </c>
      <c r="I137" s="206"/>
      <c r="J137" s="202"/>
      <c r="K137" s="35">
        <v>50</v>
      </c>
      <c r="L137" s="202"/>
      <c r="M137" s="202"/>
      <c r="N137" s="185">
        <v>24881</v>
      </c>
      <c r="O137" s="65">
        <v>1968</v>
      </c>
      <c r="P137" s="187">
        <f t="shared" si="22"/>
        <v>94.265557482148182</v>
      </c>
      <c r="Q137" s="195">
        <v>1.5347291666666667E-2</v>
      </c>
      <c r="R137" s="189">
        <f t="shared" si="23"/>
        <v>113.13843526244798</v>
      </c>
      <c r="S137" s="189">
        <f t="shared" si="24"/>
        <v>207.40399274459617</v>
      </c>
      <c r="T137" s="190" t="str">
        <f t="shared" si="20"/>
        <v>+</v>
      </c>
      <c r="U137" s="191">
        <f t="shared" si="21"/>
        <v>2.5231134259259252E-3</v>
      </c>
      <c r="V137" s="192">
        <f t="shared" si="25"/>
        <v>21089</v>
      </c>
      <c r="W137" s="193" t="str">
        <f t="shared" si="26"/>
        <v>C</v>
      </c>
      <c r="X137" s="43">
        <v>1.2824178240740742E-2</v>
      </c>
      <c r="Y137" s="1"/>
    </row>
    <row r="138" spans="1:25" ht="15" customHeight="1">
      <c r="A138" s="1"/>
      <c r="B138" s="65">
        <v>80</v>
      </c>
      <c r="C138" s="65">
        <v>132</v>
      </c>
      <c r="D138" s="179">
        <v>87</v>
      </c>
      <c r="E138" s="180">
        <v>134</v>
      </c>
      <c r="F138" s="181">
        <v>260</v>
      </c>
      <c r="G138" s="200" t="s">
        <v>201</v>
      </c>
      <c r="H138" s="59">
        <v>24</v>
      </c>
      <c r="I138" s="208"/>
      <c r="J138" s="209"/>
      <c r="K138" s="35">
        <v>35</v>
      </c>
      <c r="L138" s="209"/>
      <c r="M138" s="209"/>
      <c r="N138" s="185">
        <v>26392</v>
      </c>
      <c r="O138" s="60">
        <v>1972</v>
      </c>
      <c r="P138" s="187">
        <f t="shared" si="22"/>
        <v>87.511550305158963</v>
      </c>
      <c r="Q138" s="195">
        <v>1.4212962962962964E-2</v>
      </c>
      <c r="R138" s="189">
        <f t="shared" si="23"/>
        <v>119.55843224109553</v>
      </c>
      <c r="S138" s="189">
        <f t="shared" si="24"/>
        <v>207.06998254625449</v>
      </c>
      <c r="T138" s="190" t="str">
        <f t="shared" si="20"/>
        <v>+</v>
      </c>
      <c r="U138" s="191">
        <f t="shared" si="21"/>
        <v>5.4395833333333379E-4</v>
      </c>
      <c r="V138" s="192">
        <f t="shared" si="25"/>
        <v>19578</v>
      </c>
      <c r="W138" s="193" t="str">
        <f t="shared" si="26"/>
        <v>C</v>
      </c>
      <c r="X138" s="43">
        <v>1.366900462962963E-2</v>
      </c>
      <c r="Y138" s="1"/>
    </row>
    <row r="139" spans="1:25" ht="15" customHeight="1">
      <c r="A139" s="1"/>
      <c r="B139" s="65">
        <v>52</v>
      </c>
      <c r="C139" s="65">
        <v>135</v>
      </c>
      <c r="D139" s="179">
        <v>63</v>
      </c>
      <c r="E139" s="180">
        <v>135</v>
      </c>
      <c r="F139" s="181">
        <v>274</v>
      </c>
      <c r="G139" s="200" t="s">
        <v>202</v>
      </c>
      <c r="H139" s="59">
        <v>23</v>
      </c>
      <c r="I139" s="208"/>
      <c r="J139" s="201"/>
      <c r="K139" s="35">
        <v>27</v>
      </c>
      <c r="L139" s="209"/>
      <c r="M139" s="209"/>
      <c r="N139" s="185">
        <v>27458</v>
      </c>
      <c r="O139" s="60">
        <v>1975</v>
      </c>
      <c r="P139" s="187">
        <f t="shared" si="22"/>
        <v>82.746645175661598</v>
      </c>
      <c r="Q139" s="195">
        <v>1.3368159722222222E-2</v>
      </c>
      <c r="R139" s="189">
        <f t="shared" si="23"/>
        <v>124.33979256055009</v>
      </c>
      <c r="S139" s="189">
        <f t="shared" si="24"/>
        <v>207.08643773621168</v>
      </c>
      <c r="T139" s="190" t="str">
        <f t="shared" si="20"/>
        <v>+</v>
      </c>
      <c r="U139" s="191">
        <f t="shared" si="21"/>
        <v>4.1670138888888833E-4</v>
      </c>
      <c r="V139" s="192">
        <f t="shared" si="25"/>
        <v>18512</v>
      </c>
      <c r="W139" s="193" t="str">
        <f t="shared" si="26"/>
        <v>C</v>
      </c>
      <c r="X139" s="43">
        <v>1.2951458333333334E-2</v>
      </c>
      <c r="Y139" s="1"/>
    </row>
    <row r="140" spans="1:25" ht="15" customHeight="1">
      <c r="A140" s="1"/>
      <c r="B140" s="65"/>
      <c r="C140" s="65"/>
      <c r="D140" s="179">
        <v>39</v>
      </c>
      <c r="E140" s="180">
        <v>136</v>
      </c>
      <c r="F140" s="181">
        <v>318</v>
      </c>
      <c r="G140" s="182" t="s">
        <v>203</v>
      </c>
      <c r="H140" s="59">
        <v>21</v>
      </c>
      <c r="I140" s="206"/>
      <c r="J140" s="201">
        <v>18</v>
      </c>
      <c r="K140" s="202"/>
      <c r="L140" s="202"/>
      <c r="M140" s="202"/>
      <c r="N140" s="185">
        <v>28587</v>
      </c>
      <c r="O140" s="65">
        <v>1978</v>
      </c>
      <c r="P140" s="187">
        <f t="shared" si="22"/>
        <v>77.700136834946278</v>
      </c>
      <c r="Q140" s="195">
        <v>1.2511678240740742E-2</v>
      </c>
      <c r="R140" s="189">
        <f t="shared" si="23"/>
        <v>129.18724859813881</v>
      </c>
      <c r="S140" s="189">
        <f t="shared" si="24"/>
        <v>206.88738543308509</v>
      </c>
      <c r="T140" s="190" t="str">
        <f t="shared" si="20"/>
        <v>+</v>
      </c>
      <c r="U140" s="191">
        <f t="shared" si="21"/>
        <v>5.2087962962962808E-4</v>
      </c>
      <c r="V140" s="192">
        <f t="shared" si="25"/>
        <v>17383</v>
      </c>
      <c r="W140" s="193" t="str">
        <f t="shared" si="26"/>
        <v>B</v>
      </c>
      <c r="X140" s="43">
        <v>1.1990798611111114E-2</v>
      </c>
      <c r="Y140" s="1"/>
    </row>
    <row r="141" spans="1:25" ht="15" customHeight="1">
      <c r="A141" s="1"/>
      <c r="B141" s="65">
        <v>71</v>
      </c>
      <c r="C141" s="65">
        <v>152</v>
      </c>
      <c r="D141" s="179">
        <v>61</v>
      </c>
      <c r="E141" s="180">
        <v>137</v>
      </c>
      <c r="F141" s="181">
        <v>294</v>
      </c>
      <c r="G141" s="200" t="s">
        <v>204</v>
      </c>
      <c r="H141" s="59">
        <v>22</v>
      </c>
      <c r="I141" s="208"/>
      <c r="J141" s="201"/>
      <c r="K141" s="35">
        <v>26</v>
      </c>
      <c r="L141" s="209"/>
      <c r="M141" s="209"/>
      <c r="N141" s="185">
        <v>27570</v>
      </c>
      <c r="O141" s="60">
        <v>1975</v>
      </c>
      <c r="P141" s="187">
        <f t="shared" si="22"/>
        <v>82.246017244607458</v>
      </c>
      <c r="Q141" s="195">
        <v>1.3321840277777778E-2</v>
      </c>
      <c r="R141" s="189">
        <f t="shared" si="23"/>
        <v>124.60194822355591</v>
      </c>
      <c r="S141" s="189">
        <f t="shared" si="24"/>
        <v>206.84796546816335</v>
      </c>
      <c r="T141" s="190" t="str">
        <f t="shared" si="20"/>
        <v>-</v>
      </c>
      <c r="U141" s="191">
        <f t="shared" si="21"/>
        <v>1.3888888888888978E-4</v>
      </c>
      <c r="V141" s="192">
        <f t="shared" si="25"/>
        <v>18400</v>
      </c>
      <c r="W141" s="193" t="str">
        <f t="shared" si="26"/>
        <v>C</v>
      </c>
      <c r="X141" s="43">
        <v>1.3460729166666668E-2</v>
      </c>
      <c r="Y141" s="1"/>
    </row>
    <row r="142" spans="1:25" ht="15" customHeight="1">
      <c r="A142" s="1"/>
      <c r="B142" s="65">
        <v>183</v>
      </c>
      <c r="C142" s="65">
        <v>108</v>
      </c>
      <c r="D142" s="179">
        <v>209</v>
      </c>
      <c r="E142" s="180">
        <v>138</v>
      </c>
      <c r="F142" s="181">
        <v>111</v>
      </c>
      <c r="G142" s="220" t="s">
        <v>205</v>
      </c>
      <c r="H142" s="59">
        <v>39</v>
      </c>
      <c r="I142" s="221"/>
      <c r="J142" s="55"/>
      <c r="K142" s="201"/>
      <c r="L142" s="194">
        <v>47</v>
      </c>
      <c r="M142" s="55"/>
      <c r="N142" s="185">
        <v>20600</v>
      </c>
      <c r="O142" s="198">
        <v>1956</v>
      </c>
      <c r="P142" s="187">
        <f t="shared" si="22"/>
        <v>113.40116616824409</v>
      </c>
      <c r="Q142" s="195">
        <v>1.8831076388888889E-2</v>
      </c>
      <c r="R142" s="189">
        <f t="shared" si="23"/>
        <v>93.421145804905265</v>
      </c>
      <c r="S142" s="189">
        <f t="shared" si="24"/>
        <v>206.82231197314934</v>
      </c>
      <c r="T142" s="190" t="str">
        <f t="shared" si="20"/>
        <v>+</v>
      </c>
      <c r="U142" s="191">
        <f t="shared" si="21"/>
        <v>1.1690277777777758E-3</v>
      </c>
      <c r="V142" s="192">
        <f t="shared" si="25"/>
        <v>25370</v>
      </c>
      <c r="W142" s="193" t="str">
        <f t="shared" si="26"/>
        <v>D</v>
      </c>
      <c r="X142" s="43">
        <v>1.7662048611111113E-2</v>
      </c>
      <c r="Y142" s="1"/>
    </row>
    <row r="143" spans="1:25" ht="15" customHeight="1">
      <c r="A143" s="1"/>
      <c r="B143" s="65">
        <v>147</v>
      </c>
      <c r="C143" s="65">
        <v>143</v>
      </c>
      <c r="D143" s="179">
        <v>151</v>
      </c>
      <c r="E143" s="180">
        <v>139</v>
      </c>
      <c r="F143" s="181">
        <v>97</v>
      </c>
      <c r="G143" s="182" t="s">
        <v>206</v>
      </c>
      <c r="H143" s="59">
        <v>41</v>
      </c>
      <c r="I143" s="184"/>
      <c r="J143" s="55"/>
      <c r="K143" s="199"/>
      <c r="L143" s="194">
        <v>28</v>
      </c>
      <c r="M143" s="55"/>
      <c r="N143" s="185">
        <v>23880</v>
      </c>
      <c r="O143" s="196">
        <v>1965</v>
      </c>
      <c r="P143" s="187">
        <f t="shared" si="22"/>
        <v>98.739919615944487</v>
      </c>
      <c r="Q143" s="195">
        <v>1.6319490740740742E-2</v>
      </c>
      <c r="R143" s="189">
        <f t="shared" si="23"/>
        <v>107.63604861048344</v>
      </c>
      <c r="S143" s="189">
        <f t="shared" si="24"/>
        <v>206.37596822642791</v>
      </c>
      <c r="T143" s="190" t="str">
        <f t="shared" si="20"/>
        <v>+</v>
      </c>
      <c r="U143" s="191">
        <f t="shared" si="21"/>
        <v>2.5467592592592556E-4</v>
      </c>
      <c r="V143" s="192">
        <f t="shared" si="25"/>
        <v>22090</v>
      </c>
      <c r="W143" s="193" t="str">
        <f t="shared" si="26"/>
        <v>D</v>
      </c>
      <c r="X143" s="43">
        <v>1.6064814814814816E-2</v>
      </c>
      <c r="Y143" s="1"/>
    </row>
    <row r="144" spans="1:25" ht="15" customHeight="1">
      <c r="A144" s="1"/>
      <c r="B144" s="65">
        <v>75</v>
      </c>
      <c r="C144" s="65">
        <v>178</v>
      </c>
      <c r="D144" s="179">
        <v>50</v>
      </c>
      <c r="E144" s="180">
        <v>140</v>
      </c>
      <c r="F144" s="181">
        <v>230</v>
      </c>
      <c r="G144" s="200" t="s">
        <v>207</v>
      </c>
      <c r="H144" s="59">
        <v>27</v>
      </c>
      <c r="I144" s="210"/>
      <c r="J144" s="201">
        <v>21</v>
      </c>
      <c r="K144" s="67"/>
      <c r="L144" s="67"/>
      <c r="M144" s="67"/>
      <c r="N144" s="185">
        <v>28142</v>
      </c>
      <c r="O144" s="62">
        <v>1977</v>
      </c>
      <c r="P144" s="187">
        <f t="shared" si="22"/>
        <v>79.689238882438147</v>
      </c>
      <c r="Q144" s="195">
        <v>1.2951493055555556E-2</v>
      </c>
      <c r="R144" s="189">
        <f t="shared" si="23"/>
        <v>126.69801441667433</v>
      </c>
      <c r="S144" s="189">
        <f t="shared" si="24"/>
        <v>206.38725329911247</v>
      </c>
      <c r="T144" s="190" t="str">
        <f t="shared" si="20"/>
        <v>-</v>
      </c>
      <c r="U144" s="191">
        <f t="shared" si="21"/>
        <v>6.0175925925925848E-4</v>
      </c>
      <c r="V144" s="192">
        <f t="shared" si="25"/>
        <v>17828</v>
      </c>
      <c r="W144" s="193" t="str">
        <f t="shared" si="26"/>
        <v>B</v>
      </c>
      <c r="X144" s="43">
        <v>1.3553252314814815E-2</v>
      </c>
      <c r="Y144" s="1"/>
    </row>
    <row r="145" spans="1:25" ht="15" customHeight="1">
      <c r="A145" s="1"/>
      <c r="B145" s="65">
        <v>123</v>
      </c>
      <c r="C145" s="65">
        <v>151</v>
      </c>
      <c r="D145" s="179">
        <v>115</v>
      </c>
      <c r="E145" s="180">
        <v>141</v>
      </c>
      <c r="F145" s="181">
        <v>236</v>
      </c>
      <c r="G145" s="200" t="s">
        <v>208</v>
      </c>
      <c r="H145" s="59">
        <v>26</v>
      </c>
      <c r="I145" s="214"/>
      <c r="J145" s="209"/>
      <c r="K145" s="35">
        <v>45</v>
      </c>
      <c r="L145" s="209"/>
      <c r="M145" s="209"/>
      <c r="N145" s="185">
        <v>25527</v>
      </c>
      <c r="O145" s="60">
        <v>1969</v>
      </c>
      <c r="P145" s="187">
        <f t="shared" si="22"/>
        <v>91.378007094103822</v>
      </c>
      <c r="Q145" s="195">
        <v>1.504633101851852E-2</v>
      </c>
      <c r="R145" s="189">
        <f t="shared" si="23"/>
        <v>114.84179201035906</v>
      </c>
      <c r="S145" s="189">
        <f t="shared" si="24"/>
        <v>206.21979910446288</v>
      </c>
      <c r="T145" s="190" t="str">
        <f t="shared" si="20"/>
        <v>+</v>
      </c>
      <c r="U145" s="191">
        <f t="shared" si="21"/>
        <v>6.9421296296296592E-5</v>
      </c>
      <c r="V145" s="192">
        <f t="shared" si="25"/>
        <v>20443</v>
      </c>
      <c r="W145" s="193" t="str">
        <f t="shared" si="26"/>
        <v>C</v>
      </c>
      <c r="X145" s="43">
        <v>1.4976909722222223E-2</v>
      </c>
      <c r="Y145" s="1"/>
    </row>
    <row r="146" spans="1:25" ht="15" customHeight="1">
      <c r="A146" s="1"/>
      <c r="B146" s="65">
        <v>113</v>
      </c>
      <c r="C146" s="65">
        <v>155</v>
      </c>
      <c r="D146" s="179">
        <v>99</v>
      </c>
      <c r="E146" s="180">
        <v>142</v>
      </c>
      <c r="F146" s="181">
        <v>214</v>
      </c>
      <c r="G146" s="200" t="s">
        <v>209</v>
      </c>
      <c r="H146" s="59">
        <v>28</v>
      </c>
      <c r="I146" s="208"/>
      <c r="J146" s="201"/>
      <c r="K146" s="35">
        <v>42</v>
      </c>
      <c r="L146" s="35"/>
      <c r="M146" s="35"/>
      <c r="N146" s="185">
        <v>26113</v>
      </c>
      <c r="O146" s="62">
        <v>1971</v>
      </c>
      <c r="P146" s="187">
        <f t="shared" si="22"/>
        <v>88.75865024055274</v>
      </c>
      <c r="Q146" s="195">
        <v>1.4583414351851853E-2</v>
      </c>
      <c r="R146" s="189">
        <f t="shared" si="23"/>
        <v>117.46177649251308</v>
      </c>
      <c r="S146" s="189">
        <f t="shared" si="24"/>
        <v>206.22042673306584</v>
      </c>
      <c r="T146" s="190" t="str">
        <f t="shared" si="20"/>
        <v>-</v>
      </c>
      <c r="U146" s="191">
        <f t="shared" si="21"/>
        <v>4.6238425925925267E-5</v>
      </c>
      <c r="V146" s="192">
        <f t="shared" si="25"/>
        <v>19857</v>
      </c>
      <c r="W146" s="193" t="str">
        <f t="shared" si="26"/>
        <v>C</v>
      </c>
      <c r="X146" s="43">
        <v>1.4629652777777778E-2</v>
      </c>
      <c r="Y146" s="1"/>
    </row>
    <row r="147" spans="1:25" ht="15" customHeight="1">
      <c r="A147" s="1"/>
      <c r="B147" s="65">
        <v>156</v>
      </c>
      <c r="C147" s="65">
        <v>158</v>
      </c>
      <c r="D147" s="179">
        <v>152</v>
      </c>
      <c r="E147" s="180">
        <v>143</v>
      </c>
      <c r="F147" s="181">
        <v>258</v>
      </c>
      <c r="G147" s="200" t="s">
        <v>210</v>
      </c>
      <c r="H147" s="59">
        <v>24</v>
      </c>
      <c r="I147" s="208"/>
      <c r="J147" s="209"/>
      <c r="K147" s="35"/>
      <c r="L147" s="194">
        <v>29</v>
      </c>
      <c r="M147" s="209"/>
      <c r="N147" s="185">
        <v>23932</v>
      </c>
      <c r="O147" s="60">
        <v>1965</v>
      </c>
      <c r="P147" s="187">
        <f t="shared" si="22"/>
        <v>98.507485219383653</v>
      </c>
      <c r="Q147" s="195">
        <v>1.6412060185185189E-2</v>
      </c>
      <c r="R147" s="189">
        <f t="shared" si="23"/>
        <v>107.11213032144784</v>
      </c>
      <c r="S147" s="189">
        <f t="shared" si="24"/>
        <v>205.61961554083149</v>
      </c>
      <c r="T147" s="190" t="str">
        <f t="shared" si="20"/>
        <v>-</v>
      </c>
      <c r="U147" s="191">
        <f t="shared" si="21"/>
        <v>3.4768518518517311E-5</v>
      </c>
      <c r="V147" s="192">
        <f t="shared" si="25"/>
        <v>22038</v>
      </c>
      <c r="W147" s="193" t="str">
        <f t="shared" si="26"/>
        <v>D</v>
      </c>
      <c r="X147" s="43">
        <v>1.6446828703703707E-2</v>
      </c>
      <c r="Y147" s="1"/>
    </row>
    <row r="148" spans="1:25" ht="15" customHeight="1">
      <c r="A148" s="1"/>
      <c r="B148" s="65">
        <v>19</v>
      </c>
      <c r="C148" s="65">
        <v>144</v>
      </c>
      <c r="D148" s="179">
        <v>25</v>
      </c>
      <c r="E148" s="180">
        <v>144</v>
      </c>
      <c r="F148" s="181">
        <v>246</v>
      </c>
      <c r="G148" s="200" t="s">
        <v>211</v>
      </c>
      <c r="H148" s="59">
        <v>26</v>
      </c>
      <c r="I148" s="208"/>
      <c r="J148" s="201">
        <v>13</v>
      </c>
      <c r="K148" s="209"/>
      <c r="L148" s="209"/>
      <c r="M148" s="209"/>
      <c r="N148" s="185">
        <v>29901</v>
      </c>
      <c r="O148" s="60">
        <v>1981</v>
      </c>
      <c r="P148" s="187">
        <f t="shared" si="22"/>
        <v>71.826698429543328</v>
      </c>
      <c r="Q148" s="195">
        <v>1.1713009259259258E-2</v>
      </c>
      <c r="R148" s="189">
        <f t="shared" si="23"/>
        <v>133.70750135319025</v>
      </c>
      <c r="S148" s="189">
        <f t="shared" si="24"/>
        <v>205.53419978273359</v>
      </c>
      <c r="T148" s="190" t="str">
        <f t="shared" si="20"/>
        <v>+</v>
      </c>
      <c r="U148" s="191">
        <f t="shared" si="21"/>
        <v>3.1252314814814858E-4</v>
      </c>
      <c r="V148" s="192">
        <f t="shared" si="25"/>
        <v>16069</v>
      </c>
      <c r="W148" s="193" t="str">
        <f t="shared" si="26"/>
        <v>B</v>
      </c>
      <c r="X148" s="43">
        <v>1.140048611111111E-2</v>
      </c>
      <c r="Y148" s="1"/>
    </row>
    <row r="149" spans="1:25" ht="15" customHeight="1">
      <c r="A149" s="1"/>
      <c r="B149" s="65">
        <v>77</v>
      </c>
      <c r="C149" s="65">
        <v>171</v>
      </c>
      <c r="D149" s="179">
        <v>60</v>
      </c>
      <c r="E149" s="180">
        <v>145</v>
      </c>
      <c r="F149" s="181">
        <v>296</v>
      </c>
      <c r="G149" s="182" t="s">
        <v>212</v>
      </c>
      <c r="H149" s="59">
        <v>22</v>
      </c>
      <c r="I149" s="206"/>
      <c r="J149" s="201">
        <v>28</v>
      </c>
      <c r="K149" s="202"/>
      <c r="L149" s="202"/>
      <c r="M149" s="202"/>
      <c r="N149" s="185">
        <v>27942</v>
      </c>
      <c r="O149" s="65">
        <v>1976</v>
      </c>
      <c r="P149" s="187">
        <f t="shared" si="22"/>
        <v>80.583217330749093</v>
      </c>
      <c r="Q149" s="195">
        <v>1.3321770833333333E-2</v>
      </c>
      <c r="R149" s="189">
        <f t="shared" si="23"/>
        <v>124.60234126053193</v>
      </c>
      <c r="S149" s="189">
        <f t="shared" si="24"/>
        <v>205.18555859128102</v>
      </c>
      <c r="T149" s="190" t="str">
        <f t="shared" si="20"/>
        <v>-</v>
      </c>
      <c r="U149" s="191">
        <f t="shared" si="21"/>
        <v>2.4310185185185199E-4</v>
      </c>
      <c r="V149" s="192">
        <f t="shared" si="25"/>
        <v>18028</v>
      </c>
      <c r="W149" s="193" t="str">
        <f t="shared" si="26"/>
        <v>B</v>
      </c>
      <c r="X149" s="43">
        <v>1.3564872685185185E-2</v>
      </c>
      <c r="Y149" s="1"/>
    </row>
    <row r="150" spans="1:25" ht="15" customHeight="1">
      <c r="A150" s="1"/>
      <c r="B150" s="65">
        <v>240</v>
      </c>
      <c r="C150" s="65">
        <v>169</v>
      </c>
      <c r="D150" s="179">
        <v>235</v>
      </c>
      <c r="E150" s="180">
        <v>146</v>
      </c>
      <c r="F150" s="181">
        <v>150</v>
      </c>
      <c r="G150" s="182" t="s">
        <v>213</v>
      </c>
      <c r="H150" s="59">
        <v>34</v>
      </c>
      <c r="I150" s="206"/>
      <c r="J150" s="202"/>
      <c r="K150" s="202"/>
      <c r="L150" s="194"/>
      <c r="M150" s="55">
        <v>41</v>
      </c>
      <c r="N150" s="185">
        <v>18708</v>
      </c>
      <c r="O150" s="201">
        <v>1951</v>
      </c>
      <c r="P150" s="187">
        <f t="shared" si="22"/>
        <v>121.85820228926568</v>
      </c>
      <c r="Q150" s="195">
        <v>2.0613472222222221E-2</v>
      </c>
      <c r="R150" s="189">
        <f t="shared" si="23"/>
        <v>83.333262259869812</v>
      </c>
      <c r="S150" s="189">
        <f t="shared" si="24"/>
        <v>205.1914645491355</v>
      </c>
      <c r="T150" s="190" t="str">
        <f t="shared" si="20"/>
        <v>-</v>
      </c>
      <c r="U150" s="191">
        <f t="shared" si="21"/>
        <v>1.0417824074073975E-4</v>
      </c>
      <c r="V150" s="192">
        <f t="shared" si="25"/>
        <v>27262</v>
      </c>
      <c r="W150" s="193" t="str">
        <f t="shared" si="26"/>
        <v>E</v>
      </c>
      <c r="X150" s="43">
        <v>2.071765046296296E-2</v>
      </c>
      <c r="Y150" s="1"/>
    </row>
    <row r="151" spans="1:25" ht="15" customHeight="1">
      <c r="A151" s="1"/>
      <c r="B151" s="65">
        <v>93</v>
      </c>
      <c r="C151" s="65">
        <v>84</v>
      </c>
      <c r="D151" s="179">
        <v>146</v>
      </c>
      <c r="E151" s="180">
        <v>147</v>
      </c>
      <c r="F151" s="181">
        <v>127</v>
      </c>
      <c r="G151" s="182" t="s">
        <v>214</v>
      </c>
      <c r="H151" s="59">
        <v>37</v>
      </c>
      <c r="I151" s="184"/>
      <c r="J151" s="201"/>
      <c r="K151" s="35">
        <v>57</v>
      </c>
      <c r="L151" s="55"/>
      <c r="M151" s="55"/>
      <c r="N151" s="185">
        <v>24400</v>
      </c>
      <c r="O151" s="198">
        <v>1966</v>
      </c>
      <c r="P151" s="187">
        <f t="shared" si="22"/>
        <v>96.415575650336024</v>
      </c>
      <c r="Q151" s="195">
        <v>1.6134305555555558E-2</v>
      </c>
      <c r="R151" s="189">
        <f t="shared" si="23"/>
        <v>108.68414721320532</v>
      </c>
      <c r="S151" s="189">
        <f t="shared" si="24"/>
        <v>205.09972286354133</v>
      </c>
      <c r="T151" s="190" t="str">
        <f t="shared" si="20"/>
        <v>+</v>
      </c>
      <c r="U151" s="191">
        <f t="shared" si="21"/>
        <v>2.0949189814814823E-3</v>
      </c>
      <c r="V151" s="192">
        <f t="shared" si="25"/>
        <v>21570</v>
      </c>
      <c r="W151" s="193" t="str">
        <f t="shared" si="26"/>
        <v>C</v>
      </c>
      <c r="X151" s="43">
        <v>1.4039386574074076E-2</v>
      </c>
      <c r="Y151" s="1"/>
    </row>
    <row r="152" spans="1:25" ht="15" customHeight="1">
      <c r="A152" s="1"/>
      <c r="B152" s="65">
        <v>58</v>
      </c>
      <c r="C152" s="65">
        <v>154</v>
      </c>
      <c r="D152" s="179">
        <v>59</v>
      </c>
      <c r="E152" s="180">
        <v>148</v>
      </c>
      <c r="F152" s="181">
        <v>201</v>
      </c>
      <c r="G152" s="200" t="s">
        <v>215</v>
      </c>
      <c r="H152" s="59">
        <v>29</v>
      </c>
      <c r="I152" s="208"/>
      <c r="J152" s="201">
        <v>27</v>
      </c>
      <c r="K152" s="35"/>
      <c r="L152" s="35"/>
      <c r="M152" s="35"/>
      <c r="N152" s="185">
        <v>27991</v>
      </c>
      <c r="O152" s="62">
        <v>1976</v>
      </c>
      <c r="P152" s="187">
        <f t="shared" si="22"/>
        <v>80.364192610912909</v>
      </c>
      <c r="Q152" s="195">
        <v>1.3310231481481482E-2</v>
      </c>
      <c r="R152" s="189">
        <f t="shared" si="23"/>
        <v>124.66765090471404</v>
      </c>
      <c r="S152" s="189">
        <f t="shared" si="24"/>
        <v>205.03184351562695</v>
      </c>
      <c r="T152" s="190" t="str">
        <f t="shared" si="20"/>
        <v>+</v>
      </c>
      <c r="U152" s="191">
        <f t="shared" si="21"/>
        <v>1.6202546296296277E-4</v>
      </c>
      <c r="V152" s="192">
        <f t="shared" si="25"/>
        <v>17979</v>
      </c>
      <c r="W152" s="193" t="str">
        <f t="shared" si="26"/>
        <v>B</v>
      </c>
      <c r="X152" s="43">
        <v>1.3148206018518519E-2</v>
      </c>
      <c r="Y152" s="1"/>
    </row>
    <row r="153" spans="1:25" ht="15" customHeight="1">
      <c r="A153" s="1"/>
      <c r="B153" s="65">
        <v>57</v>
      </c>
      <c r="C153" s="65">
        <v>114</v>
      </c>
      <c r="D153" s="179">
        <v>93</v>
      </c>
      <c r="E153" s="180">
        <v>149</v>
      </c>
      <c r="F153" s="181">
        <v>271</v>
      </c>
      <c r="G153" s="200" t="s">
        <v>216</v>
      </c>
      <c r="H153" s="59">
        <v>23</v>
      </c>
      <c r="I153" s="208"/>
      <c r="J153" s="201"/>
      <c r="K153" s="35">
        <v>39</v>
      </c>
      <c r="L153" s="209"/>
      <c r="M153" s="209"/>
      <c r="N153" s="185">
        <v>26617</v>
      </c>
      <c r="O153" s="60">
        <v>1972</v>
      </c>
      <c r="P153" s="187">
        <f t="shared" si="22"/>
        <v>86.505824550809137</v>
      </c>
      <c r="Q153" s="195">
        <v>1.4421319444444445E-2</v>
      </c>
      <c r="R153" s="189">
        <f t="shared" si="23"/>
        <v>118.37919030070807</v>
      </c>
      <c r="S153" s="189">
        <f t="shared" si="24"/>
        <v>204.88501485151721</v>
      </c>
      <c r="T153" s="190" t="str">
        <f t="shared" si="20"/>
        <v>+</v>
      </c>
      <c r="U153" s="191">
        <f t="shared" si="21"/>
        <v>1.2962847222222212E-3</v>
      </c>
      <c r="V153" s="192">
        <f t="shared" si="25"/>
        <v>19353</v>
      </c>
      <c r="W153" s="193" t="str">
        <f t="shared" si="26"/>
        <v>C</v>
      </c>
      <c r="X153" s="43">
        <v>1.3125034722222224E-2</v>
      </c>
      <c r="Y153" s="1"/>
    </row>
    <row r="154" spans="1:25" ht="15" customHeight="1">
      <c r="A154" s="1"/>
      <c r="B154" s="65">
        <v>69</v>
      </c>
      <c r="C154" s="65">
        <v>159</v>
      </c>
      <c r="D154" s="179">
        <v>68</v>
      </c>
      <c r="E154" s="180">
        <v>150</v>
      </c>
      <c r="F154" s="181">
        <v>295</v>
      </c>
      <c r="G154" s="182" t="s">
        <v>217</v>
      </c>
      <c r="H154" s="59">
        <v>22</v>
      </c>
      <c r="I154" s="206"/>
      <c r="J154" s="201">
        <v>31</v>
      </c>
      <c r="K154" s="202"/>
      <c r="L154" s="202"/>
      <c r="M154" s="202"/>
      <c r="N154" s="185">
        <v>27815</v>
      </c>
      <c r="O154" s="65">
        <v>1976</v>
      </c>
      <c r="P154" s="187">
        <f t="shared" si="22"/>
        <v>81.150893645426549</v>
      </c>
      <c r="Q154" s="195">
        <v>1.3495416666666668E-2</v>
      </c>
      <c r="R154" s="189">
        <f t="shared" si="23"/>
        <v>123.61955230199214</v>
      </c>
      <c r="S154" s="189">
        <f t="shared" si="24"/>
        <v>204.77044594741869</v>
      </c>
      <c r="T154" s="190" t="str">
        <f t="shared" si="20"/>
        <v>+</v>
      </c>
      <c r="U154" s="191">
        <f t="shared" si="21"/>
        <v>5.7870370370371321E-5</v>
      </c>
      <c r="V154" s="192">
        <f t="shared" si="25"/>
        <v>18155</v>
      </c>
      <c r="W154" s="193" t="str">
        <f t="shared" si="26"/>
        <v>B</v>
      </c>
      <c r="X154" s="43">
        <v>1.3437546296296296E-2</v>
      </c>
      <c r="Y154" s="1"/>
    </row>
    <row r="155" spans="1:25" ht="15" customHeight="1">
      <c r="A155" s="1"/>
      <c r="B155" s="65">
        <v>129</v>
      </c>
      <c r="C155" s="65">
        <v>163</v>
      </c>
      <c r="D155" s="179">
        <v>121</v>
      </c>
      <c r="E155" s="180">
        <v>151</v>
      </c>
      <c r="F155" s="181">
        <v>171</v>
      </c>
      <c r="G155" s="200" t="s">
        <v>218</v>
      </c>
      <c r="H155" s="59">
        <v>32</v>
      </c>
      <c r="I155" s="216"/>
      <c r="J155" s="35"/>
      <c r="K155" s="35">
        <v>48</v>
      </c>
      <c r="L155" s="65"/>
      <c r="M155" s="65"/>
      <c r="N155" s="185">
        <v>25672</v>
      </c>
      <c r="O155" s="62">
        <v>1970</v>
      </c>
      <c r="P155" s="187">
        <f t="shared" si="22"/>
        <v>90.729872719078372</v>
      </c>
      <c r="Q155" s="195">
        <v>1.5219988425925927E-2</v>
      </c>
      <c r="R155" s="189">
        <f t="shared" si="23"/>
        <v>113.85893754565662</v>
      </c>
      <c r="S155" s="189">
        <f t="shared" si="24"/>
        <v>204.588810264735</v>
      </c>
      <c r="T155" s="190" t="str">
        <f t="shared" si="20"/>
        <v>+</v>
      </c>
      <c r="U155" s="191">
        <f t="shared" si="21"/>
        <v>2.3159722222223025E-5</v>
      </c>
      <c r="V155" s="192">
        <f t="shared" si="25"/>
        <v>20298</v>
      </c>
      <c r="W155" s="193" t="str">
        <f t="shared" si="26"/>
        <v>C</v>
      </c>
      <c r="X155" s="43">
        <v>1.5196828703703704E-2</v>
      </c>
      <c r="Y155" s="1"/>
    </row>
    <row r="156" spans="1:25" ht="15" customHeight="1">
      <c r="A156" s="1"/>
      <c r="B156" s="65">
        <v>248</v>
      </c>
      <c r="C156" s="65">
        <v>146</v>
      </c>
      <c r="D156" s="179">
        <v>252</v>
      </c>
      <c r="E156" s="180">
        <v>152</v>
      </c>
      <c r="F156" s="181">
        <v>5</v>
      </c>
      <c r="G156" s="182" t="s">
        <v>219</v>
      </c>
      <c r="H156" s="59">
        <v>57</v>
      </c>
      <c r="I156" s="184"/>
      <c r="J156" s="55"/>
      <c r="K156" s="55"/>
      <c r="L156" s="55"/>
      <c r="M156" s="55">
        <v>51</v>
      </c>
      <c r="N156" s="185">
        <v>17214</v>
      </c>
      <c r="O156" s="186">
        <v>1947</v>
      </c>
      <c r="P156" s="187">
        <f t="shared" si="22"/>
        <v>128.53622129814849</v>
      </c>
      <c r="Q156" s="195">
        <v>2.1909768518518519E-2</v>
      </c>
      <c r="R156" s="189">
        <f t="shared" si="23"/>
        <v>75.996572040816631</v>
      </c>
      <c r="S156" s="189">
        <f t="shared" si="24"/>
        <v>204.53279333896512</v>
      </c>
      <c r="T156" s="190" t="str">
        <f t="shared" si="20"/>
        <v>+</v>
      </c>
      <c r="U156" s="191">
        <f t="shared" si="21"/>
        <v>5.6711805555555855E-4</v>
      </c>
      <c r="V156" s="192">
        <f t="shared" si="25"/>
        <v>28756</v>
      </c>
      <c r="W156" s="193" t="str">
        <f t="shared" si="26"/>
        <v>E</v>
      </c>
      <c r="X156" s="43">
        <v>2.1342650462962961E-2</v>
      </c>
      <c r="Y156" s="1"/>
    </row>
    <row r="157" spans="1:25" ht="15" customHeight="1">
      <c r="A157" s="1"/>
      <c r="B157" s="65">
        <v>105</v>
      </c>
      <c r="C157" s="65">
        <v>172</v>
      </c>
      <c r="D157" s="179">
        <v>91</v>
      </c>
      <c r="E157" s="180">
        <v>153</v>
      </c>
      <c r="F157" s="181">
        <v>229</v>
      </c>
      <c r="G157" s="200" t="s">
        <v>220</v>
      </c>
      <c r="H157" s="59">
        <v>27</v>
      </c>
      <c r="I157" s="210"/>
      <c r="J157" s="209"/>
      <c r="K157" s="35">
        <v>37</v>
      </c>
      <c r="L157" s="67"/>
      <c r="M157" s="67"/>
      <c r="N157" s="185">
        <v>26855</v>
      </c>
      <c r="O157" s="62">
        <v>1973</v>
      </c>
      <c r="P157" s="187">
        <f t="shared" si="22"/>
        <v>85.4419901973191</v>
      </c>
      <c r="Q157" s="195">
        <v>1.4363449074074075E-2</v>
      </c>
      <c r="R157" s="189">
        <f t="shared" si="23"/>
        <v>118.70672111405867</v>
      </c>
      <c r="S157" s="189">
        <f t="shared" si="24"/>
        <v>204.14871131137778</v>
      </c>
      <c r="T157" s="190" t="str">
        <f t="shared" si="20"/>
        <v>-</v>
      </c>
      <c r="U157" s="191">
        <f t="shared" si="21"/>
        <v>5.7881944444443736E-5</v>
      </c>
      <c r="V157" s="192">
        <f t="shared" si="25"/>
        <v>19115</v>
      </c>
      <c r="W157" s="193" t="str">
        <f t="shared" si="26"/>
        <v>C</v>
      </c>
      <c r="X157" s="43">
        <v>1.4421331018518519E-2</v>
      </c>
      <c r="Y157" s="1"/>
    </row>
    <row r="158" spans="1:25" ht="15" customHeight="1">
      <c r="A158" s="1"/>
      <c r="B158" s="65">
        <v>117</v>
      </c>
      <c r="C158" s="65">
        <v>92</v>
      </c>
      <c r="D158" s="179">
        <v>164</v>
      </c>
      <c r="E158" s="180">
        <v>154</v>
      </c>
      <c r="F158" s="181">
        <v>226</v>
      </c>
      <c r="G158" s="200" t="s">
        <v>221</v>
      </c>
      <c r="H158" s="59">
        <v>27</v>
      </c>
      <c r="I158" s="210"/>
      <c r="J158" s="67"/>
      <c r="K158" s="35"/>
      <c r="L158" s="194">
        <v>32</v>
      </c>
      <c r="M158" s="67"/>
      <c r="N158" s="185">
        <v>23762</v>
      </c>
      <c r="O158" s="62">
        <v>1965</v>
      </c>
      <c r="P158" s="187">
        <f t="shared" si="22"/>
        <v>99.267366900447968</v>
      </c>
      <c r="Q158" s="195">
        <v>1.6805625000000001E-2</v>
      </c>
      <c r="R158" s="189">
        <f t="shared" si="23"/>
        <v>104.88465876601316</v>
      </c>
      <c r="S158" s="189">
        <f t="shared" si="24"/>
        <v>204.15202566646113</v>
      </c>
      <c r="T158" s="190" t="str">
        <f t="shared" si="20"/>
        <v>+</v>
      </c>
      <c r="U158" s="191">
        <f t="shared" si="21"/>
        <v>2.0717939814814818E-3</v>
      </c>
      <c r="V158" s="192">
        <f t="shared" si="25"/>
        <v>22208</v>
      </c>
      <c r="W158" s="193" t="str">
        <f t="shared" si="26"/>
        <v>D</v>
      </c>
      <c r="X158" s="43">
        <v>1.4733831018518519E-2</v>
      </c>
      <c r="Y158" s="1"/>
    </row>
    <row r="159" spans="1:25" ht="15" customHeight="1">
      <c r="A159" s="1"/>
      <c r="B159" s="65">
        <v>224</v>
      </c>
      <c r="C159" s="65">
        <v>104</v>
      </c>
      <c r="D159" s="179">
        <v>244</v>
      </c>
      <c r="E159" s="180">
        <v>155</v>
      </c>
      <c r="F159" s="181">
        <v>29</v>
      </c>
      <c r="G159" s="182" t="s">
        <v>222</v>
      </c>
      <c r="H159" s="59">
        <v>49</v>
      </c>
      <c r="I159" s="184"/>
      <c r="J159" s="55"/>
      <c r="K159" s="55"/>
      <c r="L159" s="55"/>
      <c r="M159" s="55">
        <v>47</v>
      </c>
      <c r="N159" s="185">
        <v>18002</v>
      </c>
      <c r="O159" s="186">
        <v>1949</v>
      </c>
      <c r="P159" s="187">
        <f t="shared" si="22"/>
        <v>125.01394621180333</v>
      </c>
      <c r="Q159" s="195">
        <v>2.1412037037037035E-2</v>
      </c>
      <c r="R159" s="189">
        <f t="shared" si="23"/>
        <v>78.813599060282385</v>
      </c>
      <c r="S159" s="189">
        <f t="shared" si="24"/>
        <v>203.82754527208573</v>
      </c>
      <c r="T159" s="190" t="str">
        <f t="shared" si="20"/>
        <v>+</v>
      </c>
      <c r="U159" s="191">
        <f t="shared" si="21"/>
        <v>1.8864814814814786E-3</v>
      </c>
      <c r="V159" s="192">
        <f t="shared" si="25"/>
        <v>27968</v>
      </c>
      <c r="W159" s="193" t="str">
        <f t="shared" si="26"/>
        <v>E</v>
      </c>
      <c r="X159" s="43">
        <v>1.9525555555555556E-2</v>
      </c>
      <c r="Y159" s="1"/>
    </row>
    <row r="160" spans="1:25" ht="15" customHeight="1">
      <c r="A160" s="1"/>
      <c r="B160" s="65">
        <v>178</v>
      </c>
      <c r="C160" s="65">
        <v>174</v>
      </c>
      <c r="D160" s="179">
        <v>183</v>
      </c>
      <c r="E160" s="180">
        <v>156</v>
      </c>
      <c r="F160" s="181">
        <v>233</v>
      </c>
      <c r="G160" s="200" t="s">
        <v>223</v>
      </c>
      <c r="H160" s="59">
        <v>26</v>
      </c>
      <c r="I160" s="214"/>
      <c r="J160" s="209"/>
      <c r="K160" s="197"/>
      <c r="L160" s="194">
        <v>41</v>
      </c>
      <c r="M160" s="209"/>
      <c r="N160" s="185">
        <v>22912</v>
      </c>
      <c r="O160" s="60">
        <v>1962</v>
      </c>
      <c r="P160" s="187">
        <f t="shared" si="22"/>
        <v>103.06677530576951</v>
      </c>
      <c r="Q160" s="195">
        <v>1.7581099537037039E-2</v>
      </c>
      <c r="R160" s="189">
        <f t="shared" si="23"/>
        <v>100.4956803609526</v>
      </c>
      <c r="S160" s="189">
        <f t="shared" si="24"/>
        <v>203.56245566672212</v>
      </c>
      <c r="T160" s="190" t="str">
        <f t="shared" si="20"/>
        <v>+</v>
      </c>
      <c r="U160" s="191">
        <f t="shared" si="21"/>
        <v>6.9502314814815641E-5</v>
      </c>
      <c r="V160" s="192">
        <f t="shared" si="25"/>
        <v>23058</v>
      </c>
      <c r="W160" s="193" t="str">
        <f t="shared" si="26"/>
        <v>D</v>
      </c>
      <c r="X160" s="43">
        <v>1.7511597222222224E-2</v>
      </c>
      <c r="Y160" s="1"/>
    </row>
    <row r="161" spans="1:25" ht="15" customHeight="1">
      <c r="A161" s="1"/>
      <c r="B161" s="65">
        <v>192</v>
      </c>
      <c r="C161" s="65">
        <v>150</v>
      </c>
      <c r="D161" s="179">
        <v>199</v>
      </c>
      <c r="E161" s="180">
        <v>157</v>
      </c>
      <c r="F161" s="181">
        <v>193</v>
      </c>
      <c r="G161" s="200" t="s">
        <v>224</v>
      </c>
      <c r="H161" s="59">
        <v>29</v>
      </c>
      <c r="I161" s="208"/>
      <c r="J161" s="35"/>
      <c r="K161" s="197"/>
      <c r="L161" s="194">
        <v>44</v>
      </c>
      <c r="M161" s="35"/>
      <c r="N161" s="185">
        <v>21731</v>
      </c>
      <c r="O161" s="62">
        <v>1959</v>
      </c>
      <c r="P161" s="187">
        <f t="shared" si="22"/>
        <v>108.34571804304566</v>
      </c>
      <c r="Q161" s="195">
        <v>1.8553263888888887E-2</v>
      </c>
      <c r="R161" s="189">
        <f t="shared" si="23"/>
        <v>94.993490227476101</v>
      </c>
      <c r="S161" s="189">
        <f t="shared" si="24"/>
        <v>203.33920827052177</v>
      </c>
      <c r="T161" s="190" t="str">
        <f t="shared" si="20"/>
        <v>+</v>
      </c>
      <c r="U161" s="191">
        <f t="shared" si="21"/>
        <v>6.2501157407407124E-4</v>
      </c>
      <c r="V161" s="192">
        <f t="shared" si="25"/>
        <v>24239</v>
      </c>
      <c r="W161" s="193" t="str">
        <f t="shared" si="26"/>
        <v>D</v>
      </c>
      <c r="X161" s="43">
        <v>1.7928252314814815E-2</v>
      </c>
      <c r="Y161" s="1"/>
    </row>
    <row r="162" spans="1:25" ht="15" customHeight="1">
      <c r="A162" s="1"/>
      <c r="B162" s="65">
        <v>112</v>
      </c>
      <c r="C162" s="65">
        <v>182</v>
      </c>
      <c r="D162" s="179">
        <v>95</v>
      </c>
      <c r="E162" s="180">
        <v>158</v>
      </c>
      <c r="F162" s="181">
        <v>188</v>
      </c>
      <c r="G162" s="200" t="s">
        <v>225</v>
      </c>
      <c r="H162" s="59">
        <v>30</v>
      </c>
      <c r="I162" s="208"/>
      <c r="J162" s="209"/>
      <c r="K162" s="35">
        <v>40</v>
      </c>
      <c r="L162" s="35"/>
      <c r="M162" s="35"/>
      <c r="N162" s="185">
        <v>26969</v>
      </c>
      <c r="O162" s="62">
        <v>1973</v>
      </c>
      <c r="P162" s="187">
        <f t="shared" si="22"/>
        <v>84.93242248178187</v>
      </c>
      <c r="Q162" s="195">
        <v>1.4444502314814816E-2</v>
      </c>
      <c r="R162" s="189">
        <f t="shared" si="23"/>
        <v>118.24798145687983</v>
      </c>
      <c r="S162" s="189">
        <f t="shared" si="24"/>
        <v>203.1804039386617</v>
      </c>
      <c r="T162" s="190" t="str">
        <f t="shared" ref="T162:T188" si="27">IF(X162&lt;Q162,"+","-")</f>
        <v>-</v>
      </c>
      <c r="U162" s="191">
        <f t="shared" ref="U162:U188" si="28">IF(X162&gt;Q162,X162-Q162,Q162-X162)</f>
        <v>1.7364583333333294E-4</v>
      </c>
      <c r="V162" s="192">
        <f t="shared" si="25"/>
        <v>19001</v>
      </c>
      <c r="W162" s="193" t="str">
        <f t="shared" si="26"/>
        <v>C</v>
      </c>
      <c r="X162" s="43">
        <v>1.4618148148148149E-2</v>
      </c>
      <c r="Y162" s="1"/>
    </row>
    <row r="163" spans="1:25" ht="15" customHeight="1">
      <c r="A163" s="1"/>
      <c r="B163" s="65">
        <v>125</v>
      </c>
      <c r="C163" s="65">
        <v>148</v>
      </c>
      <c r="D163" s="179">
        <v>134</v>
      </c>
      <c r="E163" s="180">
        <v>159</v>
      </c>
      <c r="F163" s="181">
        <v>195</v>
      </c>
      <c r="G163" s="200" t="s">
        <v>226</v>
      </c>
      <c r="H163" s="59">
        <v>29</v>
      </c>
      <c r="I163" s="218"/>
      <c r="J163" s="201"/>
      <c r="K163" s="35">
        <v>52</v>
      </c>
      <c r="L163" s="219"/>
      <c r="M163" s="219"/>
      <c r="N163" s="185">
        <v>25333</v>
      </c>
      <c r="O163" s="62">
        <v>1969</v>
      </c>
      <c r="P163" s="187">
        <f t="shared" si="22"/>
        <v>92.245166188965442</v>
      </c>
      <c r="Q163" s="195">
        <v>1.5740775462962962E-2</v>
      </c>
      <c r="R163" s="189">
        <f t="shared" si="23"/>
        <v>110.911422250152</v>
      </c>
      <c r="S163" s="189">
        <f t="shared" si="24"/>
        <v>203.15658843911746</v>
      </c>
      <c r="T163" s="190" t="str">
        <f t="shared" si="27"/>
        <v>+</v>
      </c>
      <c r="U163" s="191">
        <f t="shared" si="28"/>
        <v>6.8285879629629426E-4</v>
      </c>
      <c r="V163" s="192">
        <f t="shared" si="25"/>
        <v>20637</v>
      </c>
      <c r="W163" s="193" t="str">
        <f t="shared" si="26"/>
        <v>C</v>
      </c>
      <c r="X163" s="43">
        <v>1.5057916666666667E-2</v>
      </c>
      <c r="Y163" s="1"/>
    </row>
    <row r="164" spans="1:25" ht="15" customHeight="1">
      <c r="A164" s="1"/>
      <c r="B164" s="65">
        <v>143</v>
      </c>
      <c r="C164" s="65">
        <v>156</v>
      </c>
      <c r="D164" s="179">
        <v>150</v>
      </c>
      <c r="E164" s="180">
        <v>160</v>
      </c>
      <c r="F164" s="181">
        <v>109</v>
      </c>
      <c r="G164" s="182" t="s">
        <v>227</v>
      </c>
      <c r="H164" s="59">
        <v>40</v>
      </c>
      <c r="I164" s="184"/>
      <c r="J164" s="201"/>
      <c r="K164" s="35">
        <v>59</v>
      </c>
      <c r="L164" s="55"/>
      <c r="M164" s="55"/>
      <c r="N164" s="185">
        <v>24649</v>
      </c>
      <c r="O164" s="196">
        <v>1967</v>
      </c>
      <c r="P164" s="187">
        <f t="shared" si="22"/>
        <v>95.302572482188893</v>
      </c>
      <c r="Q164" s="195">
        <v>1.631945601851852E-2</v>
      </c>
      <c r="R164" s="189">
        <f t="shared" si="23"/>
        <v>107.63624512897145</v>
      </c>
      <c r="S164" s="189">
        <f t="shared" si="24"/>
        <v>202.93881761116035</v>
      </c>
      <c r="T164" s="190" t="str">
        <f t="shared" si="27"/>
        <v>+</v>
      </c>
      <c r="U164" s="191">
        <f t="shared" si="28"/>
        <v>5.4393518518518549E-4</v>
      </c>
      <c r="V164" s="192">
        <f t="shared" si="25"/>
        <v>21321</v>
      </c>
      <c r="W164" s="193" t="str">
        <f t="shared" si="26"/>
        <v>C</v>
      </c>
      <c r="X164" s="43">
        <v>1.5775520833333334E-2</v>
      </c>
      <c r="Y164" s="1"/>
    </row>
    <row r="165" spans="1:25" ht="15" customHeight="1">
      <c r="A165" s="1"/>
      <c r="B165" s="65">
        <v>134</v>
      </c>
      <c r="C165" s="65">
        <v>128</v>
      </c>
      <c r="D165" s="179">
        <v>162</v>
      </c>
      <c r="E165" s="180">
        <v>161</v>
      </c>
      <c r="F165" s="181">
        <v>158</v>
      </c>
      <c r="G165" s="182" t="s">
        <v>228</v>
      </c>
      <c r="H165" s="59">
        <v>34</v>
      </c>
      <c r="I165" s="76"/>
      <c r="J165" s="201"/>
      <c r="K165" s="35">
        <v>60</v>
      </c>
      <c r="L165" s="201"/>
      <c r="M165" s="201"/>
      <c r="N165" s="185">
        <v>24148</v>
      </c>
      <c r="O165" s="201">
        <v>1966</v>
      </c>
      <c r="P165" s="187">
        <f t="shared" si="22"/>
        <v>97.541988495207818</v>
      </c>
      <c r="Q165" s="195">
        <v>1.6770844907407406E-2</v>
      </c>
      <c r="R165" s="189">
        <f t="shared" si="23"/>
        <v>105.08150478483688</v>
      </c>
      <c r="S165" s="189">
        <f t="shared" si="24"/>
        <v>202.6234932800447</v>
      </c>
      <c r="T165" s="190" t="str">
        <f t="shared" si="27"/>
        <v>+</v>
      </c>
      <c r="U165" s="191">
        <f t="shared" si="28"/>
        <v>1.4119675925925914E-3</v>
      </c>
      <c r="V165" s="192">
        <f t="shared" si="25"/>
        <v>21822</v>
      </c>
      <c r="W165" s="193" t="str">
        <f t="shared" si="26"/>
        <v>C</v>
      </c>
      <c r="X165" s="43">
        <v>1.5358877314814815E-2</v>
      </c>
      <c r="Y165" s="1"/>
    </row>
    <row r="166" spans="1:25" ht="15" customHeight="1">
      <c r="A166" s="1"/>
      <c r="B166" s="65">
        <v>49</v>
      </c>
      <c r="C166" s="65">
        <v>170</v>
      </c>
      <c r="D166" s="179">
        <v>51</v>
      </c>
      <c r="E166" s="180">
        <v>162</v>
      </c>
      <c r="F166" s="181">
        <v>219</v>
      </c>
      <c r="G166" s="200" t="s">
        <v>229</v>
      </c>
      <c r="H166" s="59">
        <v>28</v>
      </c>
      <c r="I166" s="208"/>
      <c r="J166" s="201">
        <v>22</v>
      </c>
      <c r="K166" s="35"/>
      <c r="L166" s="35"/>
      <c r="M166" s="35"/>
      <c r="N166" s="185">
        <v>28974</v>
      </c>
      <c r="O166" s="62">
        <v>1979</v>
      </c>
      <c r="P166" s="187">
        <f t="shared" si="22"/>
        <v>75.970288537464583</v>
      </c>
      <c r="Q166" s="195">
        <v>1.2986215277777779E-2</v>
      </c>
      <c r="R166" s="189">
        <f t="shared" si="23"/>
        <v>126.50149592866397</v>
      </c>
      <c r="S166" s="189">
        <f t="shared" si="24"/>
        <v>202.47178446612855</v>
      </c>
      <c r="T166" s="190" t="str">
        <f t="shared" si="27"/>
        <v>+</v>
      </c>
      <c r="U166" s="191">
        <f t="shared" si="28"/>
        <v>2.3157407407407501E-4</v>
      </c>
      <c r="V166" s="192">
        <f t="shared" si="25"/>
        <v>16996</v>
      </c>
      <c r="W166" s="193" t="str">
        <f t="shared" si="26"/>
        <v>B</v>
      </c>
      <c r="X166" s="43">
        <v>1.2754641203703704E-2</v>
      </c>
      <c r="Y166" s="1"/>
    </row>
    <row r="167" spans="1:25" ht="15" customHeight="1">
      <c r="A167" s="1"/>
      <c r="B167" s="65">
        <v>227</v>
      </c>
      <c r="C167" s="65">
        <v>161</v>
      </c>
      <c r="D167" s="179">
        <v>229</v>
      </c>
      <c r="E167" s="180">
        <v>163</v>
      </c>
      <c r="F167" s="181">
        <v>132</v>
      </c>
      <c r="G167" s="182" t="s">
        <v>230</v>
      </c>
      <c r="H167" s="59">
        <v>36</v>
      </c>
      <c r="I167" s="184"/>
      <c r="J167" s="55"/>
      <c r="K167" s="55"/>
      <c r="L167" s="55"/>
      <c r="M167" s="55">
        <v>36</v>
      </c>
      <c r="N167" s="185">
        <v>19950</v>
      </c>
      <c r="O167" s="196">
        <v>1954</v>
      </c>
      <c r="P167" s="187">
        <f t="shared" si="22"/>
        <v>116.30659612525467</v>
      </c>
      <c r="Q167" s="195">
        <v>2.0150543981481479E-2</v>
      </c>
      <c r="R167" s="189">
        <f t="shared" si="23"/>
        <v>85.953312248186521</v>
      </c>
      <c r="S167" s="189">
        <f t="shared" si="24"/>
        <v>202.25990837344119</v>
      </c>
      <c r="T167" s="190" t="str">
        <f t="shared" si="27"/>
        <v>+</v>
      </c>
      <c r="U167" s="191">
        <f t="shared" si="28"/>
        <v>5.324884259259241E-4</v>
      </c>
      <c r="V167" s="192">
        <f t="shared" si="25"/>
        <v>26020</v>
      </c>
      <c r="W167" s="193" t="str">
        <f t="shared" si="26"/>
        <v>E</v>
      </c>
      <c r="X167" s="43">
        <v>1.9618055555555555E-2</v>
      </c>
      <c r="Y167" s="1"/>
    </row>
    <row r="168" spans="1:25" ht="15" customHeight="1">
      <c r="A168" s="1"/>
      <c r="B168" s="65">
        <v>36</v>
      </c>
      <c r="C168" s="65">
        <v>177</v>
      </c>
      <c r="D168" s="179">
        <v>38</v>
      </c>
      <c r="E168" s="180">
        <v>164</v>
      </c>
      <c r="F168" s="181">
        <v>245</v>
      </c>
      <c r="G168" s="200" t="s">
        <v>231</v>
      </c>
      <c r="H168" s="59">
        <v>26</v>
      </c>
      <c r="I168" s="208"/>
      <c r="J168" s="201">
        <v>17</v>
      </c>
      <c r="K168" s="209"/>
      <c r="L168" s="209"/>
      <c r="M168" s="209"/>
      <c r="N168" s="185">
        <v>29849</v>
      </c>
      <c r="O168" s="60">
        <v>1981</v>
      </c>
      <c r="P168" s="187">
        <f t="shared" si="22"/>
        <v>72.059132826104175</v>
      </c>
      <c r="Q168" s="195">
        <v>1.245377314814815E-2</v>
      </c>
      <c r="R168" s="189">
        <f t="shared" si="23"/>
        <v>129.5149759299774</v>
      </c>
      <c r="S168" s="189">
        <f t="shared" si="24"/>
        <v>201.57410875608156</v>
      </c>
      <c r="T168" s="190" t="str">
        <f t="shared" si="27"/>
        <v>+</v>
      </c>
      <c r="U168" s="191">
        <f t="shared" si="28"/>
        <v>2.4302083333333294E-4</v>
      </c>
      <c r="V168" s="192">
        <f t="shared" si="25"/>
        <v>16121</v>
      </c>
      <c r="W168" s="193" t="str">
        <f t="shared" si="26"/>
        <v>B</v>
      </c>
      <c r="X168" s="43">
        <v>1.2210752314814817E-2</v>
      </c>
      <c r="Y168" s="1"/>
    </row>
    <row r="169" spans="1:25" ht="15" customHeight="1">
      <c r="A169" s="1"/>
      <c r="B169" s="65">
        <v>157</v>
      </c>
      <c r="C169" s="65">
        <v>153</v>
      </c>
      <c r="D169" s="179">
        <v>179</v>
      </c>
      <c r="E169" s="180">
        <v>165</v>
      </c>
      <c r="F169" s="181">
        <v>156</v>
      </c>
      <c r="G169" s="182" t="s">
        <v>232</v>
      </c>
      <c r="H169" s="59">
        <v>34</v>
      </c>
      <c r="I169" s="184"/>
      <c r="J169" s="55"/>
      <c r="K169" s="35"/>
      <c r="L169" s="194">
        <v>39</v>
      </c>
      <c r="M169" s="203"/>
      <c r="N169" s="185">
        <v>23665</v>
      </c>
      <c r="O169" s="198">
        <v>1964</v>
      </c>
      <c r="P169" s="187">
        <f t="shared" si="22"/>
        <v>99.700946447878763</v>
      </c>
      <c r="Q169" s="195">
        <v>1.7349560185185187E-2</v>
      </c>
      <c r="R169" s="189">
        <f t="shared" si="23"/>
        <v>101.80613114516831</v>
      </c>
      <c r="S169" s="189">
        <f t="shared" si="24"/>
        <v>201.50707759304709</v>
      </c>
      <c r="T169" s="190" t="str">
        <f t="shared" si="27"/>
        <v>+</v>
      </c>
      <c r="U169" s="191">
        <f t="shared" si="28"/>
        <v>8.4491898148147948E-4</v>
      </c>
      <c r="V169" s="192">
        <f t="shared" si="25"/>
        <v>22305</v>
      </c>
      <c r="W169" s="193" t="str">
        <f t="shared" si="26"/>
        <v>D</v>
      </c>
      <c r="X169" s="43">
        <v>1.6504641203703707E-2</v>
      </c>
      <c r="Y169" s="1"/>
    </row>
    <row r="170" spans="1:25" ht="15" customHeight="1">
      <c r="A170" s="1"/>
      <c r="B170" s="65">
        <v>263</v>
      </c>
      <c r="C170" s="65">
        <v>236</v>
      </c>
      <c r="D170" s="179">
        <v>241</v>
      </c>
      <c r="E170" s="180">
        <v>166</v>
      </c>
      <c r="F170" s="181">
        <v>205</v>
      </c>
      <c r="G170" s="200" t="s">
        <v>233</v>
      </c>
      <c r="H170" s="59">
        <v>28</v>
      </c>
      <c r="I170" s="218"/>
      <c r="J170" s="219"/>
      <c r="K170" s="219"/>
      <c r="L170" s="55"/>
      <c r="M170" s="55">
        <v>46</v>
      </c>
      <c r="N170" s="185">
        <v>18888</v>
      </c>
      <c r="O170" s="62">
        <v>1951</v>
      </c>
      <c r="P170" s="187">
        <f t="shared" si="22"/>
        <v>121.05362168578581</v>
      </c>
      <c r="Q170" s="195">
        <v>2.1134259259259259E-2</v>
      </c>
      <c r="R170" s="189">
        <f t="shared" si="23"/>
        <v>80.385746964365197</v>
      </c>
      <c r="S170" s="189">
        <f t="shared" si="24"/>
        <v>201.43936865015101</v>
      </c>
      <c r="T170" s="190" t="str">
        <f t="shared" si="27"/>
        <v>-</v>
      </c>
      <c r="U170" s="191">
        <f t="shared" si="28"/>
        <v>1.6667592592592567E-3</v>
      </c>
      <c r="V170" s="192">
        <f t="shared" si="25"/>
        <v>27082</v>
      </c>
      <c r="W170" s="193" t="str">
        <f t="shared" si="26"/>
        <v>E</v>
      </c>
      <c r="X170" s="43">
        <v>2.2801018518518516E-2</v>
      </c>
      <c r="Y170" s="1"/>
    </row>
    <row r="171" spans="1:25" ht="15" customHeight="1">
      <c r="A171" s="1"/>
      <c r="B171" s="65">
        <v>287</v>
      </c>
      <c r="C171" s="65">
        <v>280</v>
      </c>
      <c r="D171" s="179">
        <v>232</v>
      </c>
      <c r="E171" s="180">
        <v>167</v>
      </c>
      <c r="F171" s="181">
        <v>15</v>
      </c>
      <c r="G171" s="182" t="s">
        <v>234</v>
      </c>
      <c r="H171" s="59">
        <v>53</v>
      </c>
      <c r="I171" s="184"/>
      <c r="J171" s="55"/>
      <c r="K171" s="55"/>
      <c r="L171" s="194"/>
      <c r="M171" s="55">
        <v>38</v>
      </c>
      <c r="N171" s="185">
        <v>19730</v>
      </c>
      <c r="O171" s="186">
        <v>1954</v>
      </c>
      <c r="P171" s="187">
        <f t="shared" si="22"/>
        <v>117.28997241839672</v>
      </c>
      <c r="Q171" s="195">
        <v>2.0509259259259258E-2</v>
      </c>
      <c r="R171" s="189">
        <f t="shared" si="23"/>
        <v>83.923079748551558</v>
      </c>
      <c r="S171" s="189">
        <f t="shared" si="24"/>
        <v>201.21305216694827</v>
      </c>
      <c r="T171" s="190" t="str">
        <f t="shared" si="27"/>
        <v>-</v>
      </c>
      <c r="U171" s="191">
        <f t="shared" si="28"/>
        <v>4.5717824074074098E-3</v>
      </c>
      <c r="V171" s="192">
        <f t="shared" si="25"/>
        <v>26240</v>
      </c>
      <c r="W171" s="193" t="str">
        <f t="shared" si="26"/>
        <v>E</v>
      </c>
      <c r="X171" s="43">
        <v>2.5081041666666668E-2</v>
      </c>
      <c r="Y171" s="1"/>
    </row>
    <row r="172" spans="1:25" ht="15" customHeight="1">
      <c r="A172" s="1"/>
      <c r="B172" s="65">
        <v>258</v>
      </c>
      <c r="C172" s="65">
        <v>147</v>
      </c>
      <c r="D172" s="179">
        <v>260</v>
      </c>
      <c r="E172" s="180">
        <v>168</v>
      </c>
      <c r="F172" s="181">
        <v>38</v>
      </c>
      <c r="G172" s="182" t="s">
        <v>235</v>
      </c>
      <c r="H172" s="59">
        <v>47</v>
      </c>
      <c r="I172" s="184"/>
      <c r="J172" s="55"/>
      <c r="K172" s="55"/>
      <c r="L172" s="55"/>
      <c r="M172" s="55">
        <v>56</v>
      </c>
      <c r="N172" s="185">
        <v>16428</v>
      </c>
      <c r="O172" s="62">
        <v>1944</v>
      </c>
      <c r="P172" s="187">
        <f t="shared" si="22"/>
        <v>132.04955660001053</v>
      </c>
      <c r="Q172" s="195">
        <v>2.3113506944444442E-2</v>
      </c>
      <c r="R172" s="189">
        <f t="shared" si="23"/>
        <v>69.183734604636413</v>
      </c>
      <c r="S172" s="189">
        <f t="shared" si="24"/>
        <v>201.23329120464695</v>
      </c>
      <c r="T172" s="190" t="str">
        <f t="shared" si="27"/>
        <v>+</v>
      </c>
      <c r="U172" s="191">
        <f t="shared" si="28"/>
        <v>1.1459143518518476E-3</v>
      </c>
      <c r="V172" s="192">
        <f t="shared" si="25"/>
        <v>29542</v>
      </c>
      <c r="W172" s="193" t="str">
        <f t="shared" si="26"/>
        <v>E</v>
      </c>
      <c r="X172" s="43">
        <v>2.1967592592592594E-2</v>
      </c>
      <c r="Y172" s="1"/>
    </row>
    <row r="173" spans="1:25" ht="15" customHeight="1">
      <c r="A173" s="1"/>
      <c r="B173" s="65">
        <v>68</v>
      </c>
      <c r="C173" s="65">
        <v>194</v>
      </c>
      <c r="D173" s="179">
        <v>56</v>
      </c>
      <c r="E173" s="180">
        <v>169</v>
      </c>
      <c r="F173" s="181">
        <v>265</v>
      </c>
      <c r="G173" s="200" t="s">
        <v>236</v>
      </c>
      <c r="H173" s="59">
        <v>24</v>
      </c>
      <c r="I173" s="208"/>
      <c r="J173" s="201">
        <v>25</v>
      </c>
      <c r="K173" s="209"/>
      <c r="L173" s="209"/>
      <c r="M173" s="209"/>
      <c r="N173" s="185">
        <v>28975</v>
      </c>
      <c r="O173" s="60">
        <v>1979</v>
      </c>
      <c r="P173" s="187">
        <f t="shared" si="22"/>
        <v>75.965818645223024</v>
      </c>
      <c r="Q173" s="195">
        <v>1.3229178240740741E-2</v>
      </c>
      <c r="R173" s="189">
        <f t="shared" si="23"/>
        <v>125.12639056189286</v>
      </c>
      <c r="S173" s="189">
        <f t="shared" si="24"/>
        <v>201.0922092071159</v>
      </c>
      <c r="T173" s="190" t="str">
        <f t="shared" si="27"/>
        <v>-</v>
      </c>
      <c r="U173" s="191">
        <f t="shared" si="28"/>
        <v>1.9675925925925937E-4</v>
      </c>
      <c r="V173" s="192">
        <f t="shared" si="25"/>
        <v>16995</v>
      </c>
      <c r="W173" s="193" t="str">
        <f t="shared" si="26"/>
        <v>B</v>
      </c>
      <c r="X173" s="43">
        <v>1.34259375E-2</v>
      </c>
      <c r="Y173" s="1"/>
    </row>
    <row r="174" spans="1:25" ht="15" customHeight="1">
      <c r="A174" s="1"/>
      <c r="B174" s="65">
        <v>213</v>
      </c>
      <c r="C174" s="65">
        <v>179</v>
      </c>
      <c r="D174" s="179">
        <v>216</v>
      </c>
      <c r="E174" s="180">
        <v>170</v>
      </c>
      <c r="F174" s="181">
        <v>71</v>
      </c>
      <c r="G174" s="182" t="s">
        <v>237</v>
      </c>
      <c r="H174" s="59">
        <v>43</v>
      </c>
      <c r="I174" s="184"/>
      <c r="J174" s="55"/>
      <c r="K174" s="201"/>
      <c r="L174" s="194">
        <v>51</v>
      </c>
      <c r="M174" s="55"/>
      <c r="N174" s="185">
        <v>21358</v>
      </c>
      <c r="O174" s="196">
        <v>1958</v>
      </c>
      <c r="P174" s="187">
        <f t="shared" si="22"/>
        <v>110.01298784914559</v>
      </c>
      <c r="Q174" s="195">
        <v>1.9247777777777777E-2</v>
      </c>
      <c r="R174" s="189">
        <f t="shared" si="23"/>
        <v>91.062727430292995</v>
      </c>
      <c r="S174" s="189">
        <f t="shared" si="24"/>
        <v>201.07571527943858</v>
      </c>
      <c r="T174" s="190" t="str">
        <f t="shared" si="27"/>
        <v>+</v>
      </c>
      <c r="U174" s="191">
        <f t="shared" si="28"/>
        <v>3.4728009259259174E-4</v>
      </c>
      <c r="V174" s="192">
        <f t="shared" si="25"/>
        <v>24612</v>
      </c>
      <c r="W174" s="193" t="str">
        <f t="shared" si="26"/>
        <v>D</v>
      </c>
      <c r="X174" s="43">
        <v>1.8900497685185185E-2</v>
      </c>
      <c r="Y174" s="1"/>
    </row>
    <row r="175" spans="1:25" ht="15" customHeight="1">
      <c r="A175" s="1"/>
      <c r="B175" s="65">
        <v>100</v>
      </c>
      <c r="C175" s="65">
        <v>184</v>
      </c>
      <c r="D175" s="179">
        <v>96</v>
      </c>
      <c r="E175" s="180">
        <v>171</v>
      </c>
      <c r="F175" s="181">
        <v>165</v>
      </c>
      <c r="G175" s="200" t="s">
        <v>238</v>
      </c>
      <c r="H175" s="59">
        <v>33</v>
      </c>
      <c r="I175" s="217"/>
      <c r="J175" s="201"/>
      <c r="K175" s="35">
        <v>41</v>
      </c>
      <c r="L175" s="26"/>
      <c r="M175" s="26"/>
      <c r="N175" s="185">
        <v>27469</v>
      </c>
      <c r="O175" s="202">
        <v>1975</v>
      </c>
      <c r="P175" s="187">
        <f t="shared" si="22"/>
        <v>82.69747636100449</v>
      </c>
      <c r="Q175" s="195">
        <v>1.4467638888888891E-2</v>
      </c>
      <c r="R175" s="189">
        <f t="shared" si="23"/>
        <v>118.11703463770226</v>
      </c>
      <c r="S175" s="189">
        <f t="shared" si="24"/>
        <v>200.81451099870674</v>
      </c>
      <c r="T175" s="190" t="str">
        <f t="shared" si="27"/>
        <v>+</v>
      </c>
      <c r="U175" s="191">
        <f t="shared" si="28"/>
        <v>1.6208333333333526E-4</v>
      </c>
      <c r="V175" s="192">
        <f t="shared" si="25"/>
        <v>18501</v>
      </c>
      <c r="W175" s="193" t="str">
        <f t="shared" si="26"/>
        <v>C</v>
      </c>
      <c r="X175" s="43">
        <v>1.4305555555555556E-2</v>
      </c>
      <c r="Y175" s="1"/>
    </row>
    <row r="176" spans="1:25" ht="15" customHeight="1">
      <c r="A176" s="1"/>
      <c r="B176" s="65">
        <v>62</v>
      </c>
      <c r="C176" s="65">
        <v>200</v>
      </c>
      <c r="D176" s="179">
        <v>52</v>
      </c>
      <c r="E176" s="180">
        <v>172</v>
      </c>
      <c r="F176" s="181">
        <v>241</v>
      </c>
      <c r="G176" s="200" t="s">
        <v>239</v>
      </c>
      <c r="H176" s="59">
        <v>26</v>
      </c>
      <c r="I176" s="214"/>
      <c r="J176" s="201">
        <v>23</v>
      </c>
      <c r="K176" s="209"/>
      <c r="L176" s="209"/>
      <c r="M176" s="209"/>
      <c r="N176" s="185">
        <v>29346</v>
      </c>
      <c r="O176" s="60">
        <v>1980</v>
      </c>
      <c r="P176" s="187">
        <f t="shared" si="22"/>
        <v>74.307488623606218</v>
      </c>
      <c r="Q176" s="195">
        <v>1.3020891203703705E-2</v>
      </c>
      <c r="R176" s="189">
        <f t="shared" si="23"/>
        <v>126.3052394653043</v>
      </c>
      <c r="S176" s="189">
        <f t="shared" si="24"/>
        <v>200.6127280889105</v>
      </c>
      <c r="T176" s="190" t="str">
        <f t="shared" si="27"/>
        <v>-</v>
      </c>
      <c r="U176" s="191">
        <f t="shared" si="28"/>
        <v>2.7780092592592613E-4</v>
      </c>
      <c r="V176" s="192">
        <f t="shared" si="25"/>
        <v>16624</v>
      </c>
      <c r="W176" s="193" t="str">
        <f t="shared" si="26"/>
        <v>B</v>
      </c>
      <c r="X176" s="43">
        <v>1.3298692129629631E-2</v>
      </c>
      <c r="Y176" s="1"/>
    </row>
    <row r="177" spans="1:25" ht="15" customHeight="1">
      <c r="A177" s="1"/>
      <c r="B177" s="65">
        <v>106</v>
      </c>
      <c r="C177" s="65">
        <v>209</v>
      </c>
      <c r="D177" s="179">
        <v>76</v>
      </c>
      <c r="E177" s="180">
        <v>173</v>
      </c>
      <c r="F177" s="181">
        <v>202</v>
      </c>
      <c r="G177" s="200" t="s">
        <v>240</v>
      </c>
      <c r="H177" s="59">
        <v>29</v>
      </c>
      <c r="I177" s="208"/>
      <c r="J177" s="201">
        <v>33</v>
      </c>
      <c r="K177" s="35"/>
      <c r="L177" s="35"/>
      <c r="M177" s="35"/>
      <c r="N177" s="185">
        <v>28248</v>
      </c>
      <c r="O177" s="62">
        <v>1977</v>
      </c>
      <c r="P177" s="187">
        <f t="shared" si="22"/>
        <v>79.215430304833333</v>
      </c>
      <c r="Q177" s="195">
        <v>1.3900486111111112E-2</v>
      </c>
      <c r="R177" s="189">
        <f t="shared" si="23"/>
        <v>121.32696762086337</v>
      </c>
      <c r="S177" s="189">
        <f t="shared" si="24"/>
        <v>200.54239792569672</v>
      </c>
      <c r="T177" s="190" t="str">
        <f t="shared" si="27"/>
        <v>-</v>
      </c>
      <c r="U177" s="191">
        <f t="shared" si="28"/>
        <v>5.7873842592592699E-4</v>
      </c>
      <c r="V177" s="192">
        <f t="shared" si="25"/>
        <v>17722</v>
      </c>
      <c r="W177" s="193" t="str">
        <f t="shared" si="26"/>
        <v>B</v>
      </c>
      <c r="X177" s="43">
        <v>1.4479224537037039E-2</v>
      </c>
      <c r="Y177" s="1"/>
    </row>
    <row r="178" spans="1:25" ht="15" customHeight="1">
      <c r="A178" s="1"/>
      <c r="B178" s="65">
        <v>103</v>
      </c>
      <c r="C178" s="65">
        <v>203</v>
      </c>
      <c r="D178" s="179">
        <v>83</v>
      </c>
      <c r="E178" s="180">
        <v>174</v>
      </c>
      <c r="F178" s="181">
        <v>277</v>
      </c>
      <c r="G178" s="200" t="s">
        <v>241</v>
      </c>
      <c r="H178" s="59">
        <v>23</v>
      </c>
      <c r="I178" s="208"/>
      <c r="J178" s="201">
        <v>35</v>
      </c>
      <c r="K178" s="209"/>
      <c r="L178" s="209"/>
      <c r="M178" s="209"/>
      <c r="N178" s="185">
        <v>28048</v>
      </c>
      <c r="O178" s="60">
        <v>1976</v>
      </c>
      <c r="P178" s="187">
        <f t="shared" si="22"/>
        <v>80.10940875314428</v>
      </c>
      <c r="Q178" s="195">
        <v>1.4062557870370371E-2</v>
      </c>
      <c r="R178" s="189">
        <f t="shared" si="23"/>
        <v>120.40968482499372</v>
      </c>
      <c r="S178" s="189">
        <f t="shared" si="24"/>
        <v>200.51909357813798</v>
      </c>
      <c r="T178" s="190" t="str">
        <f t="shared" si="27"/>
        <v>-</v>
      </c>
      <c r="U178" s="191">
        <f t="shared" si="28"/>
        <v>3.2409722222222388E-4</v>
      </c>
      <c r="V178" s="192">
        <f t="shared" si="25"/>
        <v>17922</v>
      </c>
      <c r="W178" s="193" t="str">
        <f t="shared" si="26"/>
        <v>B</v>
      </c>
      <c r="X178" s="43">
        <v>1.4386655092592595E-2</v>
      </c>
      <c r="Y178" s="1"/>
    </row>
    <row r="179" spans="1:25" ht="15" customHeight="1">
      <c r="A179" s="1"/>
      <c r="B179" s="65">
        <v>211</v>
      </c>
      <c r="C179" s="65">
        <v>165</v>
      </c>
      <c r="D179" s="179">
        <v>220</v>
      </c>
      <c r="E179" s="180">
        <v>175</v>
      </c>
      <c r="F179" s="181">
        <v>78</v>
      </c>
      <c r="G179" s="182" t="s">
        <v>242</v>
      </c>
      <c r="H179" s="59">
        <v>42</v>
      </c>
      <c r="I179" s="184"/>
      <c r="J179" s="55"/>
      <c r="K179" s="201"/>
      <c r="L179" s="194">
        <v>55</v>
      </c>
      <c r="M179" s="55"/>
      <c r="N179" s="185">
        <v>21152</v>
      </c>
      <c r="O179" s="196">
        <v>1957</v>
      </c>
      <c r="P179" s="187">
        <f t="shared" si="22"/>
        <v>110.93378565090586</v>
      </c>
      <c r="Q179" s="195">
        <v>1.9548657407407407E-2</v>
      </c>
      <c r="R179" s="189">
        <f t="shared" si="23"/>
        <v>89.359829225520642</v>
      </c>
      <c r="S179" s="189">
        <f t="shared" si="24"/>
        <v>200.29361487642649</v>
      </c>
      <c r="T179" s="190" t="str">
        <f t="shared" si="27"/>
        <v>+</v>
      </c>
      <c r="U179" s="191">
        <f t="shared" si="28"/>
        <v>8.1012731481481387E-4</v>
      </c>
      <c r="V179" s="192">
        <f t="shared" si="25"/>
        <v>24818</v>
      </c>
      <c r="W179" s="193" t="str">
        <f t="shared" si="26"/>
        <v>D</v>
      </c>
      <c r="X179" s="43">
        <v>1.8738530092592593E-2</v>
      </c>
      <c r="Y179" s="1"/>
    </row>
    <row r="180" spans="1:25" ht="15" customHeight="1">
      <c r="A180" s="1"/>
      <c r="B180" s="65">
        <v>41</v>
      </c>
      <c r="C180" s="65">
        <v>160</v>
      </c>
      <c r="D180" s="179">
        <v>57</v>
      </c>
      <c r="E180" s="180">
        <v>176</v>
      </c>
      <c r="F180" s="181">
        <v>220</v>
      </c>
      <c r="G180" s="200" t="s">
        <v>243</v>
      </c>
      <c r="H180" s="59">
        <v>28</v>
      </c>
      <c r="I180" s="208"/>
      <c r="J180" s="201">
        <v>26</v>
      </c>
      <c r="K180" s="35"/>
      <c r="L180" s="35"/>
      <c r="M180" s="35"/>
      <c r="N180" s="185">
        <v>29137</v>
      </c>
      <c r="O180" s="62">
        <v>1979</v>
      </c>
      <c r="P180" s="187">
        <f t="shared" si="22"/>
        <v>75.241696102091154</v>
      </c>
      <c r="Q180" s="195">
        <v>1.3240844907407408E-2</v>
      </c>
      <c r="R180" s="189">
        <f t="shared" si="23"/>
        <v>125.06036034992138</v>
      </c>
      <c r="S180" s="189">
        <f t="shared" si="24"/>
        <v>200.30205645201255</v>
      </c>
      <c r="T180" s="190" t="str">
        <f t="shared" si="27"/>
        <v>+</v>
      </c>
      <c r="U180" s="191">
        <f t="shared" si="28"/>
        <v>7.8704861111110989E-4</v>
      </c>
      <c r="V180" s="192">
        <f t="shared" si="25"/>
        <v>16833</v>
      </c>
      <c r="W180" s="193" t="str">
        <f t="shared" si="26"/>
        <v>B</v>
      </c>
      <c r="X180" s="43">
        <v>1.2453796296296298E-2</v>
      </c>
      <c r="Y180" s="1"/>
    </row>
    <row r="181" spans="1:25" ht="15" customHeight="1">
      <c r="A181" s="1"/>
      <c r="B181" s="65">
        <v>139</v>
      </c>
      <c r="C181" s="65">
        <v>176</v>
      </c>
      <c r="D181" s="179">
        <v>148</v>
      </c>
      <c r="E181" s="180">
        <v>177</v>
      </c>
      <c r="F181" s="181">
        <v>291</v>
      </c>
      <c r="G181" s="220" t="s">
        <v>244</v>
      </c>
      <c r="H181" s="59">
        <v>22</v>
      </c>
      <c r="I181" s="222"/>
      <c r="J181" s="202"/>
      <c r="K181" s="72">
        <v>58</v>
      </c>
      <c r="L181" s="202"/>
      <c r="M181" s="202"/>
      <c r="N181" s="185">
        <v>25373</v>
      </c>
      <c r="O181" s="65">
        <v>1969</v>
      </c>
      <c r="P181" s="187">
        <f t="shared" si="22"/>
        <v>92.066370499303247</v>
      </c>
      <c r="Q181" s="195">
        <v>1.6250011574074075E-2</v>
      </c>
      <c r="R181" s="189">
        <f t="shared" si="23"/>
        <v>108.02928210499216</v>
      </c>
      <c r="S181" s="189">
        <f t="shared" si="24"/>
        <v>200.09565260429542</v>
      </c>
      <c r="T181" s="190" t="str">
        <f t="shared" si="27"/>
        <v>+</v>
      </c>
      <c r="U181" s="191">
        <f t="shared" si="28"/>
        <v>6.0186342592592756E-4</v>
      </c>
      <c r="V181" s="192">
        <f t="shared" si="25"/>
        <v>20597</v>
      </c>
      <c r="W181" s="193" t="str">
        <f t="shared" si="26"/>
        <v>C</v>
      </c>
      <c r="X181" s="43">
        <v>1.5648148148148147E-2</v>
      </c>
      <c r="Y181" s="1"/>
    </row>
    <row r="182" spans="1:25" ht="15" customHeight="1">
      <c r="A182" s="1"/>
      <c r="B182" s="65">
        <v>262</v>
      </c>
      <c r="C182" s="65">
        <v>239</v>
      </c>
      <c r="D182" s="179">
        <v>239</v>
      </c>
      <c r="E182" s="180">
        <v>178</v>
      </c>
      <c r="F182" s="181">
        <v>34</v>
      </c>
      <c r="G182" s="182" t="s">
        <v>245</v>
      </c>
      <c r="H182" s="59">
        <v>48</v>
      </c>
      <c r="I182" s="184"/>
      <c r="J182" s="55"/>
      <c r="K182" s="55"/>
      <c r="L182" s="194"/>
      <c r="M182" s="55">
        <v>44</v>
      </c>
      <c r="N182" s="185">
        <v>19461</v>
      </c>
      <c r="O182" s="186">
        <v>1953</v>
      </c>
      <c r="P182" s="187">
        <f t="shared" si="22"/>
        <v>118.49237343137496</v>
      </c>
      <c r="Q182" s="195">
        <v>2.0972314814814815E-2</v>
      </c>
      <c r="R182" s="189">
        <f t="shared" si="23"/>
        <v>81.302309192445477</v>
      </c>
      <c r="S182" s="189">
        <f t="shared" si="24"/>
        <v>199.79468262382045</v>
      </c>
      <c r="T182" s="190" t="str">
        <f t="shared" si="27"/>
        <v>-</v>
      </c>
      <c r="U182" s="191">
        <f t="shared" si="28"/>
        <v>1.4120370370370346E-3</v>
      </c>
      <c r="V182" s="192">
        <f t="shared" si="25"/>
        <v>26509</v>
      </c>
      <c r="W182" s="193" t="str">
        <f t="shared" si="26"/>
        <v>E</v>
      </c>
      <c r="X182" s="43">
        <v>2.238435185185185E-2</v>
      </c>
      <c r="Y182" s="1"/>
    </row>
    <row r="183" spans="1:25" ht="15" customHeight="1">
      <c r="A183" s="1"/>
      <c r="B183" s="65">
        <v>76</v>
      </c>
      <c r="C183" s="65">
        <v>167</v>
      </c>
      <c r="D183" s="179">
        <v>90</v>
      </c>
      <c r="E183" s="180">
        <v>179</v>
      </c>
      <c r="F183" s="181">
        <v>199</v>
      </c>
      <c r="G183" s="223" t="s">
        <v>246</v>
      </c>
      <c r="H183" s="59">
        <v>29</v>
      </c>
      <c r="I183" s="224"/>
      <c r="J183" s="201">
        <v>37</v>
      </c>
      <c r="K183" s="225"/>
      <c r="L183" s="35"/>
      <c r="M183" s="35"/>
      <c r="N183" s="185">
        <v>27891</v>
      </c>
      <c r="O183" s="62">
        <v>1976</v>
      </c>
      <c r="P183" s="187">
        <f t="shared" si="22"/>
        <v>80.811181835068382</v>
      </c>
      <c r="Q183" s="195">
        <v>1.4363437500000001E-2</v>
      </c>
      <c r="R183" s="189">
        <f t="shared" si="23"/>
        <v>118.70678662022132</v>
      </c>
      <c r="S183" s="189">
        <f t="shared" si="24"/>
        <v>199.51796845528969</v>
      </c>
      <c r="T183" s="190" t="str">
        <f t="shared" si="27"/>
        <v>+</v>
      </c>
      <c r="U183" s="191">
        <f t="shared" si="28"/>
        <v>8.1013888888888975E-4</v>
      </c>
      <c r="V183" s="192">
        <f t="shared" si="25"/>
        <v>18079</v>
      </c>
      <c r="W183" s="193" t="str">
        <f t="shared" si="26"/>
        <v>B</v>
      </c>
      <c r="X183" s="43">
        <v>1.3553298611111111E-2</v>
      </c>
      <c r="Y183" s="1"/>
    </row>
    <row r="184" spans="1:25" ht="15" customHeight="1">
      <c r="A184" s="1"/>
      <c r="B184" s="65">
        <v>219</v>
      </c>
      <c r="C184" s="65">
        <v>123</v>
      </c>
      <c r="D184" s="179">
        <v>247</v>
      </c>
      <c r="E184" s="180">
        <v>180</v>
      </c>
      <c r="F184" s="181">
        <v>13</v>
      </c>
      <c r="G184" s="182" t="s">
        <v>247</v>
      </c>
      <c r="H184" s="59">
        <v>53</v>
      </c>
      <c r="I184" s="184"/>
      <c r="J184" s="55"/>
      <c r="K184" s="55"/>
      <c r="L184" s="194"/>
      <c r="M184" s="55">
        <v>48</v>
      </c>
      <c r="N184" s="185">
        <v>18774</v>
      </c>
      <c r="O184" s="186">
        <v>1951</v>
      </c>
      <c r="P184" s="187">
        <f t="shared" si="22"/>
        <v>121.56318940132307</v>
      </c>
      <c r="Q184" s="195">
        <v>2.1678287037037038E-2</v>
      </c>
      <c r="R184" s="189">
        <f t="shared" si="23"/>
        <v>77.306695294218983</v>
      </c>
      <c r="S184" s="189">
        <f t="shared" si="24"/>
        <v>198.86988469554205</v>
      </c>
      <c r="T184" s="190" t="str">
        <f t="shared" si="27"/>
        <v>+</v>
      </c>
      <c r="U184" s="191">
        <f t="shared" si="28"/>
        <v>2.2685300925925946E-3</v>
      </c>
      <c r="V184" s="192">
        <f t="shared" si="25"/>
        <v>27196</v>
      </c>
      <c r="W184" s="193" t="str">
        <f t="shared" si="26"/>
        <v>E</v>
      </c>
      <c r="X184" s="43">
        <v>1.9409756944444443E-2</v>
      </c>
      <c r="Y184" s="1"/>
    </row>
    <row r="185" spans="1:25" ht="15" customHeight="1">
      <c r="A185" s="1"/>
      <c r="B185" s="65">
        <v>233</v>
      </c>
      <c r="C185" s="65">
        <v>195</v>
      </c>
      <c r="D185" s="179">
        <v>233</v>
      </c>
      <c r="E185" s="180">
        <v>181</v>
      </c>
      <c r="F185" s="181">
        <v>27</v>
      </c>
      <c r="G185" s="182" t="s">
        <v>248</v>
      </c>
      <c r="H185" s="59">
        <v>50</v>
      </c>
      <c r="I185" s="184"/>
      <c r="J185" s="55"/>
      <c r="K185" s="55"/>
      <c r="L185" s="194"/>
      <c r="M185" s="55">
        <v>39</v>
      </c>
      <c r="N185" s="185">
        <v>20291</v>
      </c>
      <c r="O185" s="196">
        <v>1955</v>
      </c>
      <c r="P185" s="187">
        <f t="shared" si="22"/>
        <v>114.7823628708845</v>
      </c>
      <c r="Q185" s="195">
        <v>2.0520891203703703E-2</v>
      </c>
      <c r="R185" s="189">
        <f t="shared" si="23"/>
        <v>83.857246055068074</v>
      </c>
      <c r="S185" s="189">
        <f t="shared" si="24"/>
        <v>198.63960892595259</v>
      </c>
      <c r="T185" s="190" t="str">
        <f t="shared" si="27"/>
        <v>+</v>
      </c>
      <c r="U185" s="191">
        <f t="shared" si="28"/>
        <v>2.7777777777777957E-4</v>
      </c>
      <c r="V185" s="192">
        <f t="shared" si="25"/>
        <v>25679</v>
      </c>
      <c r="W185" s="193" t="str">
        <f t="shared" si="26"/>
        <v>E</v>
      </c>
      <c r="X185" s="43">
        <v>2.0243113425925923E-2</v>
      </c>
      <c r="Y185" s="1"/>
    </row>
    <row r="186" spans="1:25" ht="15" customHeight="1">
      <c r="A186" s="1"/>
      <c r="B186" s="65">
        <v>251</v>
      </c>
      <c r="C186" s="65">
        <v>202</v>
      </c>
      <c r="D186" s="179">
        <v>250</v>
      </c>
      <c r="E186" s="180">
        <v>182</v>
      </c>
      <c r="F186" s="181">
        <v>54</v>
      </c>
      <c r="G186" s="182" t="s">
        <v>249</v>
      </c>
      <c r="H186" s="59">
        <v>44</v>
      </c>
      <c r="I186" s="184"/>
      <c r="J186" s="55"/>
      <c r="K186" s="55"/>
      <c r="L186" s="55"/>
      <c r="M186" s="55">
        <v>50</v>
      </c>
      <c r="N186" s="185">
        <v>18754</v>
      </c>
      <c r="O186" s="186">
        <v>1951</v>
      </c>
      <c r="P186" s="187">
        <f t="shared" si="22"/>
        <v>121.65258724615416</v>
      </c>
      <c r="Q186" s="195">
        <v>2.1794062499999999E-2</v>
      </c>
      <c r="R186" s="189">
        <f t="shared" si="23"/>
        <v>76.651437149029803</v>
      </c>
      <c r="S186" s="189">
        <f t="shared" si="24"/>
        <v>198.30402439518394</v>
      </c>
      <c r="T186" s="190" t="str">
        <f t="shared" si="27"/>
        <v>+</v>
      </c>
      <c r="U186" s="191">
        <f t="shared" si="28"/>
        <v>1.9674768518518349E-4</v>
      </c>
      <c r="V186" s="192">
        <f t="shared" si="25"/>
        <v>27216</v>
      </c>
      <c r="W186" s="193" t="str">
        <f t="shared" si="26"/>
        <v>E</v>
      </c>
      <c r="X186" s="43">
        <v>2.1597314814814816E-2</v>
      </c>
      <c r="Y186" s="1"/>
    </row>
    <row r="187" spans="1:25" ht="15" customHeight="1">
      <c r="A187" s="1"/>
      <c r="B187" s="65">
        <v>260</v>
      </c>
      <c r="C187" s="65">
        <v>233</v>
      </c>
      <c r="D187" s="179">
        <v>240</v>
      </c>
      <c r="E187" s="180">
        <v>183</v>
      </c>
      <c r="F187" s="181">
        <v>48</v>
      </c>
      <c r="G187" s="182" t="s">
        <v>250</v>
      </c>
      <c r="H187" s="59">
        <v>45</v>
      </c>
      <c r="I187" s="206"/>
      <c r="J187" s="202"/>
      <c r="K187" s="202"/>
      <c r="L187" s="194"/>
      <c r="M187" s="55">
        <v>45</v>
      </c>
      <c r="N187" s="185">
        <v>19709</v>
      </c>
      <c r="O187" s="226">
        <v>1953</v>
      </c>
      <c r="P187" s="187">
        <f t="shared" si="22"/>
        <v>117.38384015546937</v>
      </c>
      <c r="Q187" s="195">
        <v>2.105324074074074E-2</v>
      </c>
      <c r="R187" s="189">
        <f t="shared" si="23"/>
        <v>80.844290103056011</v>
      </c>
      <c r="S187" s="189">
        <f t="shared" si="24"/>
        <v>198.22813025852537</v>
      </c>
      <c r="T187" s="190" t="str">
        <f t="shared" si="27"/>
        <v>-</v>
      </c>
      <c r="U187" s="191">
        <f t="shared" si="28"/>
        <v>1.0649189814814809E-3</v>
      </c>
      <c r="V187" s="192">
        <f t="shared" si="25"/>
        <v>26261</v>
      </c>
      <c r="W187" s="193" t="str">
        <f t="shared" si="26"/>
        <v>E</v>
      </c>
      <c r="X187" s="43">
        <v>2.2118159722222221E-2</v>
      </c>
      <c r="Y187" s="1"/>
    </row>
    <row r="188" spans="1:25" ht="15" customHeight="1">
      <c r="A188" s="1"/>
      <c r="B188" s="65">
        <v>121</v>
      </c>
      <c r="C188" s="65">
        <v>192</v>
      </c>
      <c r="D188" s="179">
        <v>123</v>
      </c>
      <c r="E188" s="180">
        <v>184</v>
      </c>
      <c r="F188" s="181">
        <v>172</v>
      </c>
      <c r="G188" s="200" t="s">
        <v>251</v>
      </c>
      <c r="H188" s="59">
        <v>32</v>
      </c>
      <c r="I188" s="217"/>
      <c r="J188" s="201"/>
      <c r="K188" s="35">
        <v>49</v>
      </c>
      <c r="L188" s="26"/>
      <c r="M188" s="26"/>
      <c r="N188" s="185">
        <v>27025</v>
      </c>
      <c r="O188" s="62">
        <v>1973</v>
      </c>
      <c r="P188" s="187">
        <f t="shared" si="22"/>
        <v>84.6821085162548</v>
      </c>
      <c r="Q188" s="195">
        <v>1.5266284722222223E-2</v>
      </c>
      <c r="R188" s="189">
        <f t="shared" si="23"/>
        <v>113.59691289497614</v>
      </c>
      <c r="S188" s="189">
        <f t="shared" si="24"/>
        <v>198.27902141123093</v>
      </c>
      <c r="T188" s="190" t="str">
        <f t="shared" si="27"/>
        <v>+</v>
      </c>
      <c r="U188" s="191">
        <f t="shared" si="28"/>
        <v>4.0512731481481476E-4</v>
      </c>
      <c r="V188" s="192">
        <f t="shared" si="25"/>
        <v>18945</v>
      </c>
      <c r="W188" s="193" t="str">
        <f t="shared" si="26"/>
        <v>C</v>
      </c>
      <c r="X188" s="43">
        <v>1.4861157407407408E-2</v>
      </c>
      <c r="Y188" s="1"/>
    </row>
    <row r="189" spans="1:25" ht="15" customHeight="1">
      <c r="A189" s="1"/>
      <c r="B189" s="65"/>
      <c r="C189" s="65"/>
      <c r="D189" s="179">
        <v>145</v>
      </c>
      <c r="E189" s="180">
        <v>185</v>
      </c>
      <c r="F189" s="181">
        <v>185</v>
      </c>
      <c r="G189" s="200" t="s">
        <v>252</v>
      </c>
      <c r="H189" s="59">
        <v>30</v>
      </c>
      <c r="I189" s="208"/>
      <c r="J189" s="35"/>
      <c r="K189" s="35">
        <v>56</v>
      </c>
      <c r="L189" s="35"/>
      <c r="M189" s="35"/>
      <c r="N189" s="185">
        <v>26055</v>
      </c>
      <c r="O189" s="62">
        <v>1971</v>
      </c>
      <c r="P189" s="187">
        <f t="shared" si="22"/>
        <v>89.017903990562914</v>
      </c>
      <c r="Q189" s="195">
        <v>1.6111122685185188E-2</v>
      </c>
      <c r="R189" s="189">
        <f t="shared" si="23"/>
        <v>108.81535605703355</v>
      </c>
      <c r="S189" s="189">
        <f t="shared" si="24"/>
        <v>197.83326004759647</v>
      </c>
      <c r="T189" s="190"/>
      <c r="U189" s="191"/>
      <c r="V189" s="192">
        <f t="shared" si="25"/>
        <v>19915</v>
      </c>
      <c r="W189" s="193" t="str">
        <f t="shared" si="26"/>
        <v>C</v>
      </c>
      <c r="X189" s="43"/>
      <c r="Y189" s="1"/>
    </row>
    <row r="190" spans="1:25" ht="15" customHeight="1">
      <c r="A190" s="1"/>
      <c r="B190" s="65">
        <v>195</v>
      </c>
      <c r="C190" s="65">
        <v>217</v>
      </c>
      <c r="D190" s="179">
        <v>185</v>
      </c>
      <c r="E190" s="180">
        <v>186</v>
      </c>
      <c r="F190" s="181">
        <v>126</v>
      </c>
      <c r="G190" s="182" t="s">
        <v>253</v>
      </c>
      <c r="H190" s="59">
        <v>37</v>
      </c>
      <c r="I190" s="184"/>
      <c r="J190" s="55"/>
      <c r="K190" s="199"/>
      <c r="L190" s="194">
        <v>42</v>
      </c>
      <c r="M190" s="55"/>
      <c r="N190" s="185">
        <v>24107</v>
      </c>
      <c r="O190" s="186">
        <v>1965</v>
      </c>
      <c r="P190" s="187">
        <f t="shared" si="22"/>
        <v>97.725254077111572</v>
      </c>
      <c r="Q190" s="195">
        <v>1.7708368055555555E-2</v>
      </c>
      <c r="R190" s="189">
        <f t="shared" si="23"/>
        <v>99.775374596231998</v>
      </c>
      <c r="S190" s="189">
        <f t="shared" si="24"/>
        <v>197.50062867334356</v>
      </c>
      <c r="T190" s="190" t="str">
        <f>IF(X190&lt;Q190,"+","-")</f>
        <v>-</v>
      </c>
      <c r="U190" s="191">
        <f>IF(X190&gt;Q190,X190-Q190,Q190-X190)</f>
        <v>3.0099537037037161E-4</v>
      </c>
      <c r="V190" s="192">
        <f t="shared" si="25"/>
        <v>21863</v>
      </c>
      <c r="W190" s="193" t="str">
        <f t="shared" si="26"/>
        <v>D</v>
      </c>
      <c r="X190" s="43">
        <v>1.8009363425925927E-2</v>
      </c>
      <c r="Y190" s="1"/>
    </row>
    <row r="191" spans="1:25" ht="15" customHeight="1">
      <c r="A191" s="1"/>
      <c r="B191" s="65">
        <v>215</v>
      </c>
      <c r="C191" s="65">
        <v>196</v>
      </c>
      <c r="D191" s="179">
        <v>218</v>
      </c>
      <c r="E191" s="180">
        <v>187</v>
      </c>
      <c r="F191" s="181">
        <v>60</v>
      </c>
      <c r="G191" s="182" t="s">
        <v>254</v>
      </c>
      <c r="H191" s="59">
        <v>44</v>
      </c>
      <c r="I191" s="76"/>
      <c r="J191" s="201"/>
      <c r="K191" s="197"/>
      <c r="L191" s="194">
        <v>53</v>
      </c>
      <c r="M191" s="201"/>
      <c r="N191" s="185">
        <v>21814</v>
      </c>
      <c r="O191" s="186">
        <v>1959</v>
      </c>
      <c r="P191" s="187">
        <f t="shared" si="22"/>
        <v>107.97471698699661</v>
      </c>
      <c r="Q191" s="195">
        <v>1.9537106481481482E-2</v>
      </c>
      <c r="R191" s="189">
        <f t="shared" si="23"/>
        <v>89.425204375865405</v>
      </c>
      <c r="S191" s="189">
        <f t="shared" si="24"/>
        <v>197.39992136286202</v>
      </c>
      <c r="T191" s="190" t="str">
        <f>IF(X191&lt;Q191,"+","-")</f>
        <v>+</v>
      </c>
      <c r="U191" s="191">
        <f>IF(X191&gt;Q191,X191-Q191,Q191-X191)</f>
        <v>4.6293981481481533E-4</v>
      </c>
      <c r="V191" s="192">
        <f t="shared" si="25"/>
        <v>24156</v>
      </c>
      <c r="W191" s="193" t="str">
        <f t="shared" si="26"/>
        <v>D</v>
      </c>
      <c r="X191" s="43">
        <v>1.9074166666666666E-2</v>
      </c>
      <c r="Y191" s="1"/>
    </row>
    <row r="192" spans="1:25" ht="15" customHeight="1">
      <c r="A192" s="1"/>
      <c r="B192" s="65"/>
      <c r="C192" s="65"/>
      <c r="D192" s="179">
        <v>238</v>
      </c>
      <c r="E192" s="180">
        <v>188</v>
      </c>
      <c r="F192" s="181">
        <v>103</v>
      </c>
      <c r="G192" s="182" t="s">
        <v>255</v>
      </c>
      <c r="H192" s="59">
        <v>40</v>
      </c>
      <c r="I192" s="184"/>
      <c r="J192" s="55"/>
      <c r="K192" s="55"/>
      <c r="L192" s="55"/>
      <c r="M192" s="55">
        <v>43</v>
      </c>
      <c r="N192" s="185">
        <v>20321</v>
      </c>
      <c r="O192" s="196">
        <v>1955</v>
      </c>
      <c r="P192" s="187">
        <f t="shared" si="22"/>
        <v>114.64826610363785</v>
      </c>
      <c r="Q192" s="195">
        <v>2.0740787037037037E-2</v>
      </c>
      <c r="R192" s="189">
        <f t="shared" si="23"/>
        <v>82.612694470498511</v>
      </c>
      <c r="S192" s="189">
        <f t="shared" si="24"/>
        <v>197.26096057413636</v>
      </c>
      <c r="T192" s="190"/>
      <c r="U192" s="191"/>
      <c r="V192" s="192">
        <f t="shared" si="25"/>
        <v>25649</v>
      </c>
      <c r="W192" s="193" t="str">
        <f t="shared" si="26"/>
        <v>E</v>
      </c>
      <c r="X192" s="43"/>
      <c r="Y192" s="1"/>
    </row>
    <row r="193" spans="1:25" ht="15" customHeight="1">
      <c r="A193" s="1"/>
      <c r="B193" s="65">
        <v>179</v>
      </c>
      <c r="C193" s="65">
        <v>208</v>
      </c>
      <c r="D193" s="179">
        <v>184</v>
      </c>
      <c r="E193" s="180">
        <v>189</v>
      </c>
      <c r="F193" s="181">
        <v>170</v>
      </c>
      <c r="G193" s="215" t="s">
        <v>256</v>
      </c>
      <c r="H193" s="59">
        <v>32</v>
      </c>
      <c r="I193" s="216"/>
      <c r="J193" s="201"/>
      <c r="K193" s="35">
        <v>64</v>
      </c>
      <c r="L193" s="65"/>
      <c r="M193" s="65"/>
      <c r="N193" s="185">
        <v>24212</v>
      </c>
      <c r="O193" s="62">
        <v>1966</v>
      </c>
      <c r="P193" s="187">
        <f t="shared" si="22"/>
        <v>97.255915391748317</v>
      </c>
      <c r="Q193" s="195">
        <v>1.7673668981481483E-2</v>
      </c>
      <c r="R193" s="189">
        <f t="shared" si="23"/>
        <v>99.971762071916999</v>
      </c>
      <c r="S193" s="189">
        <f t="shared" si="24"/>
        <v>197.22767746366532</v>
      </c>
      <c r="T193" s="190" t="str">
        <f t="shared" ref="T193:T219" si="29">IF(X193&lt;Q193,"+","-")</f>
        <v>+</v>
      </c>
      <c r="U193" s="191">
        <f t="shared" ref="U193:U219" si="30">IF(X193&gt;Q193,X193-Q193,Q193-X193)</f>
        <v>9.2546296296295433E-5</v>
      </c>
      <c r="V193" s="192">
        <f t="shared" si="25"/>
        <v>21758</v>
      </c>
      <c r="W193" s="193" t="str">
        <f t="shared" si="26"/>
        <v>C</v>
      </c>
      <c r="X193" s="43">
        <v>1.7581122685185187E-2</v>
      </c>
      <c r="Y193" s="1"/>
    </row>
    <row r="194" spans="1:25" ht="15" customHeight="1">
      <c r="A194" s="1"/>
      <c r="B194" s="65">
        <v>295</v>
      </c>
      <c r="C194" s="65">
        <v>285</v>
      </c>
      <c r="D194" s="179">
        <v>262</v>
      </c>
      <c r="E194" s="180">
        <v>190</v>
      </c>
      <c r="F194" s="181">
        <v>6</v>
      </c>
      <c r="G194" s="182" t="s">
        <v>257</v>
      </c>
      <c r="H194" s="59">
        <v>56</v>
      </c>
      <c r="I194" s="184"/>
      <c r="J194" s="55"/>
      <c r="K194" s="55"/>
      <c r="L194" s="55"/>
      <c r="M194" s="55">
        <v>58</v>
      </c>
      <c r="N194" s="185">
        <v>16583</v>
      </c>
      <c r="O194" s="186">
        <v>1945</v>
      </c>
      <c r="P194" s="187">
        <f t="shared" si="22"/>
        <v>131.35672330256952</v>
      </c>
      <c r="Q194" s="195">
        <v>2.37500462962963E-2</v>
      </c>
      <c r="R194" s="189">
        <f t="shared" si="23"/>
        <v>65.581092176267902</v>
      </c>
      <c r="S194" s="189">
        <f t="shared" si="24"/>
        <v>196.93781547883742</v>
      </c>
      <c r="T194" s="190" t="str">
        <f t="shared" si="29"/>
        <v>-</v>
      </c>
      <c r="U194" s="191">
        <f t="shared" si="30"/>
        <v>4.5486574074074075E-3</v>
      </c>
      <c r="V194" s="192">
        <f t="shared" si="25"/>
        <v>29387</v>
      </c>
      <c r="W194" s="193" t="str">
        <f t="shared" si="26"/>
        <v>E</v>
      </c>
      <c r="X194" s="43">
        <v>2.8298703703703708E-2</v>
      </c>
      <c r="Y194" s="1"/>
    </row>
    <row r="195" spans="1:25" ht="15" customHeight="1">
      <c r="A195" s="1"/>
      <c r="B195" s="65">
        <v>63</v>
      </c>
      <c r="C195" s="65">
        <v>149</v>
      </c>
      <c r="D195" s="179">
        <v>117</v>
      </c>
      <c r="E195" s="180">
        <v>191</v>
      </c>
      <c r="F195" s="181">
        <v>175</v>
      </c>
      <c r="G195" s="200" t="s">
        <v>258</v>
      </c>
      <c r="H195" s="59">
        <v>32</v>
      </c>
      <c r="I195" s="216"/>
      <c r="J195" s="201"/>
      <c r="K195" s="35">
        <v>46</v>
      </c>
      <c r="L195" s="65"/>
      <c r="M195" s="65"/>
      <c r="N195" s="185">
        <v>27632</v>
      </c>
      <c r="O195" s="62">
        <v>1975</v>
      </c>
      <c r="P195" s="187">
        <f t="shared" si="22"/>
        <v>81.968883925631062</v>
      </c>
      <c r="Q195" s="195">
        <v>1.5057905092592593E-2</v>
      </c>
      <c r="R195" s="189">
        <f t="shared" si="23"/>
        <v>114.77628584768894</v>
      </c>
      <c r="S195" s="189">
        <f t="shared" si="24"/>
        <v>196.74516977332001</v>
      </c>
      <c r="T195" s="190" t="str">
        <f t="shared" si="29"/>
        <v>+</v>
      </c>
      <c r="U195" s="191">
        <f t="shared" si="30"/>
        <v>1.7476157407407406E-3</v>
      </c>
      <c r="V195" s="192">
        <f t="shared" si="25"/>
        <v>18338</v>
      </c>
      <c r="W195" s="193" t="str">
        <f t="shared" si="26"/>
        <v>C</v>
      </c>
      <c r="X195" s="43">
        <v>1.3310289351851853E-2</v>
      </c>
      <c r="Y195" s="1"/>
    </row>
    <row r="196" spans="1:25" ht="15" customHeight="1">
      <c r="A196" s="1"/>
      <c r="B196" s="65">
        <v>222</v>
      </c>
      <c r="C196" s="65">
        <v>226</v>
      </c>
      <c r="D196" s="179">
        <v>211</v>
      </c>
      <c r="E196" s="180">
        <v>192</v>
      </c>
      <c r="F196" s="181">
        <v>94</v>
      </c>
      <c r="G196" s="182" t="s">
        <v>259</v>
      </c>
      <c r="H196" s="59">
        <v>41</v>
      </c>
      <c r="I196" s="184"/>
      <c r="J196" s="55"/>
      <c r="K196" s="197"/>
      <c r="L196" s="194">
        <v>48</v>
      </c>
      <c r="M196" s="55"/>
      <c r="N196" s="185">
        <v>22627</v>
      </c>
      <c r="O196" s="196">
        <v>1961</v>
      </c>
      <c r="P196" s="187">
        <f t="shared" si="22"/>
        <v>104.34069459461259</v>
      </c>
      <c r="Q196" s="195">
        <v>1.9062546296296296E-2</v>
      </c>
      <c r="R196" s="189">
        <f t="shared" si="23"/>
        <v>92.111088057665569</v>
      </c>
      <c r="S196" s="189">
        <f t="shared" si="24"/>
        <v>196.45178265227815</v>
      </c>
      <c r="T196" s="190" t="str">
        <f t="shared" si="29"/>
        <v>-</v>
      </c>
      <c r="U196" s="191">
        <f t="shared" si="30"/>
        <v>4.3984953703703894E-4</v>
      </c>
      <c r="V196" s="192">
        <f t="shared" si="25"/>
        <v>23343</v>
      </c>
      <c r="W196" s="193" t="str">
        <f t="shared" si="26"/>
        <v>D</v>
      </c>
      <c r="X196" s="43">
        <v>1.9502395833333335E-2</v>
      </c>
      <c r="Y196" s="1"/>
    </row>
    <row r="197" spans="1:25" ht="15" customHeight="1">
      <c r="A197" s="1"/>
      <c r="B197" s="65">
        <v>212</v>
      </c>
      <c r="C197" s="65">
        <v>221</v>
      </c>
      <c r="D197" s="179">
        <v>204</v>
      </c>
      <c r="E197" s="180">
        <v>193</v>
      </c>
      <c r="F197" s="181">
        <v>138</v>
      </c>
      <c r="G197" s="182" t="s">
        <v>260</v>
      </c>
      <c r="H197" s="59">
        <v>36</v>
      </c>
      <c r="I197" s="184"/>
      <c r="J197" s="55"/>
      <c r="K197" s="199"/>
      <c r="L197" s="194">
        <v>46</v>
      </c>
      <c r="M197" s="55"/>
      <c r="N197" s="185">
        <v>23155</v>
      </c>
      <c r="O197" s="201">
        <v>1963</v>
      </c>
      <c r="P197" s="187">
        <f t="shared" ref="P197:P260" si="31">V197/V$309*100</f>
        <v>101.98059149107171</v>
      </c>
      <c r="Q197" s="195">
        <v>1.8645879629629627E-2</v>
      </c>
      <c r="R197" s="189">
        <f t="shared" ref="R197:R260" si="32">200-Q197/Q$309*100</f>
        <v>94.469309913789814</v>
      </c>
      <c r="S197" s="189">
        <f t="shared" ref="S197:S260" si="33">P197+R197</f>
        <v>196.44990140486152</v>
      </c>
      <c r="T197" s="190" t="str">
        <f t="shared" si="29"/>
        <v>-</v>
      </c>
      <c r="U197" s="191">
        <f t="shared" si="30"/>
        <v>1.8513888888889093E-4</v>
      </c>
      <c r="V197" s="192">
        <f t="shared" ref="V197:V260" si="34">G$3-N197</f>
        <v>22815</v>
      </c>
      <c r="W197" s="193" t="str">
        <f t="shared" ref="W197:W260" si="35">IF(O197&lt;=1955,"E",IF(O197&lt;=1965,"D",IF(O197&lt;=1975,"C",IF(O197&lt;=1985,"B","A"))))</f>
        <v>D</v>
      </c>
      <c r="X197" s="43">
        <v>1.8831018518518518E-2</v>
      </c>
      <c r="Y197" s="1"/>
    </row>
    <row r="198" spans="1:25" ht="15" customHeight="1">
      <c r="A198" s="1"/>
      <c r="B198" s="65">
        <v>64</v>
      </c>
      <c r="C198" s="65">
        <v>215</v>
      </c>
      <c r="D198" s="179">
        <v>55</v>
      </c>
      <c r="E198" s="180">
        <v>194</v>
      </c>
      <c r="F198" s="181">
        <v>247</v>
      </c>
      <c r="G198" s="200" t="s">
        <v>261</v>
      </c>
      <c r="H198" s="59">
        <v>26</v>
      </c>
      <c r="I198" s="208"/>
      <c r="J198" s="201">
        <v>24</v>
      </c>
      <c r="K198" s="209"/>
      <c r="L198" s="209"/>
      <c r="M198" s="209"/>
      <c r="N198" s="185">
        <v>30029</v>
      </c>
      <c r="O198" s="60">
        <v>1982</v>
      </c>
      <c r="P198" s="187">
        <f t="shared" si="31"/>
        <v>71.254552222624326</v>
      </c>
      <c r="Q198" s="195">
        <v>1.3217673611111112E-2</v>
      </c>
      <c r="R198" s="189">
        <f t="shared" si="32"/>
        <v>125.19150368758696</v>
      </c>
      <c r="S198" s="189">
        <f t="shared" si="33"/>
        <v>196.44605591021127</v>
      </c>
      <c r="T198" s="190" t="str">
        <f t="shared" si="29"/>
        <v>-</v>
      </c>
      <c r="U198" s="191">
        <f t="shared" si="30"/>
        <v>1.2724537037036958E-4</v>
      </c>
      <c r="V198" s="192">
        <f t="shared" si="34"/>
        <v>15941</v>
      </c>
      <c r="W198" s="193" t="str">
        <f t="shared" si="35"/>
        <v>B</v>
      </c>
      <c r="X198" s="43">
        <v>1.3344918981481482E-2</v>
      </c>
      <c r="Y198" s="1"/>
    </row>
    <row r="199" spans="1:25" ht="15" customHeight="1">
      <c r="A199" s="1"/>
      <c r="B199" s="65">
        <v>32</v>
      </c>
      <c r="C199" s="65">
        <v>187</v>
      </c>
      <c r="D199" s="179">
        <v>48</v>
      </c>
      <c r="E199" s="180">
        <v>195</v>
      </c>
      <c r="F199" s="181">
        <v>254</v>
      </c>
      <c r="G199" s="200" t="s">
        <v>262</v>
      </c>
      <c r="H199" s="59">
        <v>25</v>
      </c>
      <c r="I199" s="208"/>
      <c r="J199" s="201">
        <v>20</v>
      </c>
      <c r="K199" s="209"/>
      <c r="L199" s="209"/>
      <c r="M199" s="209"/>
      <c r="N199" s="185">
        <v>30457</v>
      </c>
      <c r="O199" s="60">
        <v>1983</v>
      </c>
      <c r="P199" s="187">
        <f t="shared" si="31"/>
        <v>69.341438343238877</v>
      </c>
      <c r="Q199" s="195">
        <v>1.2882037037037039E-2</v>
      </c>
      <c r="R199" s="189">
        <f t="shared" si="32"/>
        <v>127.09111689885769</v>
      </c>
      <c r="S199" s="189">
        <f t="shared" si="33"/>
        <v>196.43255524209656</v>
      </c>
      <c r="T199" s="190" t="str">
        <f t="shared" si="29"/>
        <v>+</v>
      </c>
      <c r="U199" s="191">
        <f t="shared" si="30"/>
        <v>7.9861111111111105E-4</v>
      </c>
      <c r="V199" s="192">
        <f t="shared" si="34"/>
        <v>15513</v>
      </c>
      <c r="W199" s="193" t="str">
        <f t="shared" si="35"/>
        <v>B</v>
      </c>
      <c r="X199" s="43">
        <v>1.2083425925925928E-2</v>
      </c>
      <c r="Y199" s="1"/>
    </row>
    <row r="200" spans="1:25" ht="15" customHeight="1">
      <c r="A200" s="1"/>
      <c r="B200" s="65">
        <v>198</v>
      </c>
      <c r="C200" s="65">
        <v>218</v>
      </c>
      <c r="D200" s="179">
        <v>188</v>
      </c>
      <c r="E200" s="180">
        <v>196</v>
      </c>
      <c r="F200" s="181">
        <v>183</v>
      </c>
      <c r="G200" s="200" t="s">
        <v>263</v>
      </c>
      <c r="H200" s="59">
        <v>30</v>
      </c>
      <c r="I200" s="216"/>
      <c r="J200" s="65"/>
      <c r="K200" s="35"/>
      <c r="L200" s="194">
        <v>43</v>
      </c>
      <c r="M200" s="65"/>
      <c r="N200" s="185">
        <v>24067</v>
      </c>
      <c r="O200" s="62">
        <v>1965</v>
      </c>
      <c r="P200" s="187">
        <f t="shared" si="31"/>
        <v>97.904049766773767</v>
      </c>
      <c r="Q200" s="195">
        <v>1.8020914351851852E-2</v>
      </c>
      <c r="R200" s="189">
        <f t="shared" si="32"/>
        <v>98.006446179488151</v>
      </c>
      <c r="S200" s="189">
        <f t="shared" si="33"/>
        <v>195.9104959462619</v>
      </c>
      <c r="T200" s="190" t="str">
        <f t="shared" si="29"/>
        <v>-</v>
      </c>
      <c r="U200" s="191">
        <f t="shared" si="30"/>
        <v>4.6249999999997682E-5</v>
      </c>
      <c r="V200" s="192">
        <f t="shared" si="34"/>
        <v>21903</v>
      </c>
      <c r="W200" s="193" t="str">
        <f t="shared" si="35"/>
        <v>D</v>
      </c>
      <c r="X200" s="43">
        <v>1.806716435185185E-2</v>
      </c>
      <c r="Y200" s="1"/>
    </row>
    <row r="201" spans="1:25" ht="15" customHeight="1">
      <c r="A201" s="1"/>
      <c r="B201" s="65">
        <v>37</v>
      </c>
      <c r="C201" s="65">
        <v>186</v>
      </c>
      <c r="D201" s="179">
        <v>62</v>
      </c>
      <c r="E201" s="180">
        <v>197</v>
      </c>
      <c r="F201" s="181">
        <v>302</v>
      </c>
      <c r="G201" s="205" t="s">
        <v>264</v>
      </c>
      <c r="H201" s="59">
        <v>22</v>
      </c>
      <c r="I201" s="227"/>
      <c r="J201" s="201">
        <v>29</v>
      </c>
      <c r="K201" s="228"/>
      <c r="L201" s="202"/>
      <c r="M201" s="202"/>
      <c r="N201" s="185">
        <v>30052</v>
      </c>
      <c r="O201" s="100">
        <v>1982</v>
      </c>
      <c r="P201" s="187">
        <f t="shared" si="31"/>
        <v>71.151744701068566</v>
      </c>
      <c r="Q201" s="195">
        <v>1.3368101851851851E-2</v>
      </c>
      <c r="R201" s="189">
        <f t="shared" si="32"/>
        <v>124.34012009136345</v>
      </c>
      <c r="S201" s="189">
        <f t="shared" si="33"/>
        <v>195.49186479243201</v>
      </c>
      <c r="T201" s="190" t="str">
        <f t="shared" si="29"/>
        <v>+</v>
      </c>
      <c r="U201" s="191">
        <f t="shared" si="30"/>
        <v>1.0301157407407394E-3</v>
      </c>
      <c r="V201" s="192">
        <f t="shared" si="34"/>
        <v>15918</v>
      </c>
      <c r="W201" s="193" t="str">
        <f t="shared" si="35"/>
        <v>B</v>
      </c>
      <c r="X201" s="43">
        <v>1.2337986111111112E-2</v>
      </c>
      <c r="Y201" s="1"/>
    </row>
    <row r="202" spans="1:25" ht="15" customHeight="1">
      <c r="A202" s="1"/>
      <c r="B202" s="65">
        <v>153</v>
      </c>
      <c r="C202" s="65">
        <v>249</v>
      </c>
      <c r="D202" s="179">
        <v>109</v>
      </c>
      <c r="E202" s="180">
        <v>198</v>
      </c>
      <c r="F202" s="181">
        <v>250</v>
      </c>
      <c r="G202" s="200" t="s">
        <v>265</v>
      </c>
      <c r="H202" s="59">
        <v>25</v>
      </c>
      <c r="I202" s="208"/>
      <c r="J202" s="201">
        <v>42</v>
      </c>
      <c r="K202" s="209"/>
      <c r="L202" s="209"/>
      <c r="M202" s="209"/>
      <c r="N202" s="185">
        <v>28183</v>
      </c>
      <c r="O202" s="60">
        <v>1977</v>
      </c>
      <c r="P202" s="187">
        <f t="shared" si="31"/>
        <v>79.505973300534393</v>
      </c>
      <c r="Q202" s="195">
        <v>1.484957175925926E-2</v>
      </c>
      <c r="R202" s="189">
        <f t="shared" si="32"/>
        <v>115.95539677575105</v>
      </c>
      <c r="S202" s="189">
        <f t="shared" si="33"/>
        <v>195.46137007628545</v>
      </c>
      <c r="T202" s="190" t="str">
        <f t="shared" si="29"/>
        <v>-</v>
      </c>
      <c r="U202" s="191">
        <f t="shared" si="30"/>
        <v>1.4120370370370398E-3</v>
      </c>
      <c r="V202" s="192">
        <f t="shared" si="34"/>
        <v>17787</v>
      </c>
      <c r="W202" s="193" t="str">
        <f t="shared" si="35"/>
        <v>B</v>
      </c>
      <c r="X202" s="43">
        <v>1.62616087962963E-2</v>
      </c>
      <c r="Y202" s="1"/>
    </row>
    <row r="203" spans="1:25" ht="15" customHeight="1">
      <c r="A203" s="1"/>
      <c r="B203" s="65">
        <v>86</v>
      </c>
      <c r="C203" s="65">
        <v>199</v>
      </c>
      <c r="D203" s="179">
        <v>101</v>
      </c>
      <c r="E203" s="180">
        <v>199</v>
      </c>
      <c r="F203" s="181">
        <v>299</v>
      </c>
      <c r="G203" s="182" t="s">
        <v>266</v>
      </c>
      <c r="H203" s="59">
        <v>22</v>
      </c>
      <c r="I203" s="206"/>
      <c r="J203" s="201">
        <v>39</v>
      </c>
      <c r="K203" s="202"/>
      <c r="L203" s="202"/>
      <c r="M203" s="202"/>
      <c r="N203" s="185">
        <v>28528</v>
      </c>
      <c r="O203" s="65">
        <v>1978</v>
      </c>
      <c r="P203" s="187">
        <f t="shared" si="31"/>
        <v>77.963860477197997</v>
      </c>
      <c r="Q203" s="195">
        <v>1.4606550925925927E-2</v>
      </c>
      <c r="R203" s="189">
        <f t="shared" si="32"/>
        <v>117.33082967333551</v>
      </c>
      <c r="S203" s="189">
        <f t="shared" si="33"/>
        <v>195.29469015053351</v>
      </c>
      <c r="T203" s="190" t="str">
        <f t="shared" si="29"/>
        <v>+</v>
      </c>
      <c r="U203" s="191">
        <f t="shared" si="30"/>
        <v>7.0601851851851902E-4</v>
      </c>
      <c r="V203" s="192">
        <f t="shared" si="34"/>
        <v>17442</v>
      </c>
      <c r="W203" s="193" t="str">
        <f t="shared" si="35"/>
        <v>B</v>
      </c>
      <c r="X203" s="43">
        <v>1.3900532407407408E-2</v>
      </c>
      <c r="Y203" s="1"/>
    </row>
    <row r="204" spans="1:25" ht="15" customHeight="1">
      <c r="A204" s="1"/>
      <c r="B204" s="65">
        <v>206</v>
      </c>
      <c r="C204" s="65">
        <v>267</v>
      </c>
      <c r="D204" s="179">
        <v>140</v>
      </c>
      <c r="E204" s="180">
        <v>200</v>
      </c>
      <c r="F204" s="181">
        <v>272</v>
      </c>
      <c r="G204" s="200" t="s">
        <v>267</v>
      </c>
      <c r="H204" s="59">
        <v>23</v>
      </c>
      <c r="I204" s="208"/>
      <c r="J204" s="201"/>
      <c r="K204" s="35">
        <v>55</v>
      </c>
      <c r="L204" s="209"/>
      <c r="M204" s="209"/>
      <c r="N204" s="185">
        <v>26821</v>
      </c>
      <c r="O204" s="60">
        <v>1973</v>
      </c>
      <c r="P204" s="187">
        <f t="shared" si="31"/>
        <v>85.593966533531969</v>
      </c>
      <c r="Q204" s="195">
        <v>1.6041678240740743E-2</v>
      </c>
      <c r="R204" s="189">
        <f t="shared" si="32"/>
        <v>109.20839303305426</v>
      </c>
      <c r="S204" s="189">
        <f t="shared" si="33"/>
        <v>194.80235956658623</v>
      </c>
      <c r="T204" s="190" t="str">
        <f t="shared" si="29"/>
        <v>-</v>
      </c>
      <c r="U204" s="191">
        <f t="shared" si="30"/>
        <v>2.4421527777777723E-3</v>
      </c>
      <c r="V204" s="192">
        <f t="shared" si="34"/>
        <v>19149</v>
      </c>
      <c r="W204" s="193" t="str">
        <f t="shared" si="35"/>
        <v>C</v>
      </c>
      <c r="X204" s="229">
        <v>1.8483831018518516E-2</v>
      </c>
      <c r="Y204" s="1"/>
    </row>
    <row r="205" spans="1:25" ht="15" customHeight="1">
      <c r="A205" s="1"/>
      <c r="B205" s="65">
        <v>197</v>
      </c>
      <c r="C205" s="65">
        <v>180</v>
      </c>
      <c r="D205" s="179">
        <v>219</v>
      </c>
      <c r="E205" s="180">
        <v>201</v>
      </c>
      <c r="F205" s="181">
        <v>118</v>
      </c>
      <c r="G205" s="182" t="s">
        <v>268</v>
      </c>
      <c r="H205" s="59">
        <v>38</v>
      </c>
      <c r="I205" s="184"/>
      <c r="J205" s="55"/>
      <c r="K205" s="197"/>
      <c r="L205" s="194">
        <v>54</v>
      </c>
      <c r="M205" s="55"/>
      <c r="N205" s="185">
        <v>22443</v>
      </c>
      <c r="O205" s="186">
        <v>1961</v>
      </c>
      <c r="P205" s="187">
        <f t="shared" si="31"/>
        <v>105.16315476705869</v>
      </c>
      <c r="Q205" s="195">
        <v>1.9537106481481482E-2</v>
      </c>
      <c r="R205" s="189">
        <f t="shared" si="32"/>
        <v>89.425204375865405</v>
      </c>
      <c r="S205" s="189">
        <f t="shared" si="33"/>
        <v>194.58835914292411</v>
      </c>
      <c r="T205" s="190" t="str">
        <f t="shared" si="29"/>
        <v>+</v>
      </c>
      <c r="U205" s="191">
        <f t="shared" si="30"/>
        <v>1.4814930555555571E-3</v>
      </c>
      <c r="V205" s="192">
        <f t="shared" si="34"/>
        <v>23527</v>
      </c>
      <c r="W205" s="193" t="str">
        <f t="shared" si="35"/>
        <v>D</v>
      </c>
      <c r="X205" s="43">
        <v>1.8055613425925925E-2</v>
      </c>
      <c r="Y205" s="1"/>
    </row>
    <row r="206" spans="1:25" ht="15" customHeight="1">
      <c r="A206" s="1"/>
      <c r="B206" s="65">
        <v>242</v>
      </c>
      <c r="C206" s="65">
        <v>181</v>
      </c>
      <c r="D206" s="179">
        <v>256</v>
      </c>
      <c r="E206" s="180">
        <v>202</v>
      </c>
      <c r="F206" s="181">
        <v>167</v>
      </c>
      <c r="G206" s="200" t="s">
        <v>269</v>
      </c>
      <c r="H206" s="59">
        <v>32</v>
      </c>
      <c r="I206" s="216"/>
      <c r="J206" s="65"/>
      <c r="K206" s="65"/>
      <c r="L206" s="194"/>
      <c r="M206" s="55">
        <v>53</v>
      </c>
      <c r="N206" s="185">
        <v>18862</v>
      </c>
      <c r="O206" s="198">
        <v>1951</v>
      </c>
      <c r="P206" s="187">
        <f t="shared" si="31"/>
        <v>121.16983888406625</v>
      </c>
      <c r="Q206" s="195">
        <v>2.2372777777777776E-2</v>
      </c>
      <c r="R206" s="189">
        <f t="shared" si="32"/>
        <v>73.376063509361259</v>
      </c>
      <c r="S206" s="189">
        <f t="shared" si="33"/>
        <v>194.54590239342753</v>
      </c>
      <c r="T206" s="190" t="str">
        <f t="shared" si="29"/>
        <v>+</v>
      </c>
      <c r="U206" s="191">
        <f t="shared" si="30"/>
        <v>1.5046296296296301E-3</v>
      </c>
      <c r="V206" s="192">
        <f t="shared" si="34"/>
        <v>27108</v>
      </c>
      <c r="W206" s="193" t="str">
        <f t="shared" si="35"/>
        <v>E</v>
      </c>
      <c r="X206" s="43">
        <v>2.0868148148148146E-2</v>
      </c>
      <c r="Y206" s="1"/>
    </row>
    <row r="207" spans="1:25" ht="15" customHeight="1">
      <c r="A207" s="1"/>
      <c r="B207" s="65">
        <v>46</v>
      </c>
      <c r="C207" s="65">
        <v>201</v>
      </c>
      <c r="D207" s="179">
        <v>67</v>
      </c>
      <c r="E207" s="180">
        <v>203</v>
      </c>
      <c r="F207" s="181">
        <v>283</v>
      </c>
      <c r="G207" s="200" t="s">
        <v>270</v>
      </c>
      <c r="H207" s="59">
        <v>23</v>
      </c>
      <c r="I207" s="208"/>
      <c r="J207" s="201">
        <v>30</v>
      </c>
      <c r="K207" s="209"/>
      <c r="L207" s="209"/>
      <c r="M207" s="209"/>
      <c r="N207" s="185">
        <v>30148</v>
      </c>
      <c r="O207" s="60">
        <v>1982</v>
      </c>
      <c r="P207" s="187">
        <f t="shared" si="31"/>
        <v>70.722635045879301</v>
      </c>
      <c r="Q207" s="195">
        <v>1.3460729166666668E-2</v>
      </c>
      <c r="R207" s="189">
        <f t="shared" si="32"/>
        <v>123.81587427151449</v>
      </c>
      <c r="S207" s="189">
        <f t="shared" si="33"/>
        <v>194.53850931739379</v>
      </c>
      <c r="T207" s="190" t="str">
        <f t="shared" si="29"/>
        <v>+</v>
      </c>
      <c r="U207" s="191">
        <f t="shared" si="30"/>
        <v>7.6396990740740765E-4</v>
      </c>
      <c r="V207" s="192">
        <f t="shared" si="34"/>
        <v>15822</v>
      </c>
      <c r="W207" s="193" t="str">
        <f t="shared" si="35"/>
        <v>B</v>
      </c>
      <c r="X207" s="43">
        <v>1.269675925925926E-2</v>
      </c>
      <c r="Y207" s="1"/>
    </row>
    <row r="208" spans="1:25" ht="15" customHeight="1">
      <c r="A208" s="1"/>
      <c r="B208" s="65"/>
      <c r="C208" s="65"/>
      <c r="D208" s="179">
        <v>138</v>
      </c>
      <c r="E208" s="180">
        <v>204</v>
      </c>
      <c r="F208" s="181">
        <v>312</v>
      </c>
      <c r="G208" s="182" t="s">
        <v>271</v>
      </c>
      <c r="H208" s="59">
        <v>21</v>
      </c>
      <c r="I208" s="206"/>
      <c r="J208" s="201"/>
      <c r="K208" s="35">
        <v>54</v>
      </c>
      <c r="L208" s="202"/>
      <c r="M208" s="202"/>
      <c r="N208" s="185">
        <v>27139</v>
      </c>
      <c r="O208" s="65">
        <v>1974</v>
      </c>
      <c r="P208" s="187">
        <f t="shared" si="31"/>
        <v>84.172540800717556</v>
      </c>
      <c r="Q208" s="195">
        <v>1.5879722222222222E-2</v>
      </c>
      <c r="R208" s="189">
        <f t="shared" si="32"/>
        <v>110.12502076729723</v>
      </c>
      <c r="S208" s="189">
        <f t="shared" si="33"/>
        <v>194.29756156801477</v>
      </c>
      <c r="T208" s="190" t="str">
        <f t="shared" si="29"/>
        <v>+</v>
      </c>
      <c r="U208" s="191">
        <f t="shared" si="30"/>
        <v>1.8517361111110991E-4</v>
      </c>
      <c r="V208" s="192">
        <f t="shared" si="34"/>
        <v>18831</v>
      </c>
      <c r="W208" s="193" t="str">
        <f t="shared" si="35"/>
        <v>C</v>
      </c>
      <c r="X208" s="43">
        <v>1.5694548611111112E-2</v>
      </c>
      <c r="Y208" s="1"/>
    </row>
    <row r="209" spans="1:25" ht="15" customHeight="1">
      <c r="A209" s="1"/>
      <c r="B209" s="65"/>
      <c r="C209" s="65"/>
      <c r="D209" s="179">
        <v>213</v>
      </c>
      <c r="E209" s="180">
        <v>205</v>
      </c>
      <c r="F209" s="181">
        <v>256</v>
      </c>
      <c r="G209" s="200" t="s">
        <v>272</v>
      </c>
      <c r="H209" s="59">
        <v>24</v>
      </c>
      <c r="I209" s="218"/>
      <c r="J209" s="230"/>
      <c r="K209" s="230"/>
      <c r="L209" s="194">
        <v>49</v>
      </c>
      <c r="M209" s="230"/>
      <c r="N209" s="185">
        <v>22987</v>
      </c>
      <c r="O209" s="60">
        <v>1962</v>
      </c>
      <c r="P209" s="187">
        <f t="shared" si="31"/>
        <v>102.73153338765289</v>
      </c>
      <c r="Q209" s="195">
        <v>1.9166747685185184E-2</v>
      </c>
      <c r="R209" s="189">
        <f t="shared" si="32"/>
        <v>91.521336075146493</v>
      </c>
      <c r="S209" s="189">
        <f t="shared" si="33"/>
        <v>194.25286946279937</v>
      </c>
      <c r="T209" s="190" t="str">
        <f t="shared" si="29"/>
        <v>+</v>
      </c>
      <c r="U209" s="191">
        <f t="shared" si="30"/>
        <v>3.298622685185184E-3</v>
      </c>
      <c r="V209" s="192">
        <f t="shared" si="34"/>
        <v>22983</v>
      </c>
      <c r="W209" s="193" t="str">
        <f t="shared" si="35"/>
        <v>D</v>
      </c>
      <c r="X209" s="43">
        <v>1.5868125E-2</v>
      </c>
      <c r="Y209" s="1"/>
    </row>
    <row r="210" spans="1:25" ht="15" customHeight="1">
      <c r="A210" s="1"/>
      <c r="B210" s="65">
        <v>111</v>
      </c>
      <c r="C210" s="65">
        <v>230</v>
      </c>
      <c r="D210" s="179">
        <v>88</v>
      </c>
      <c r="E210" s="180">
        <v>206</v>
      </c>
      <c r="F210" s="181">
        <v>266</v>
      </c>
      <c r="G210" s="200" t="s">
        <v>273</v>
      </c>
      <c r="H210" s="59">
        <v>24</v>
      </c>
      <c r="I210" s="208"/>
      <c r="J210" s="201">
        <v>36</v>
      </c>
      <c r="K210" s="209"/>
      <c r="L210" s="209"/>
      <c r="M210" s="209"/>
      <c r="N210" s="185">
        <v>29270</v>
      </c>
      <c r="O210" s="60">
        <v>1980</v>
      </c>
      <c r="P210" s="187">
        <f t="shared" si="31"/>
        <v>74.647200433964372</v>
      </c>
      <c r="Q210" s="195">
        <v>1.4270833333333335E-2</v>
      </c>
      <c r="R210" s="189">
        <f t="shared" si="32"/>
        <v>119.23090142774494</v>
      </c>
      <c r="S210" s="189">
        <f t="shared" si="33"/>
        <v>193.8781018617093</v>
      </c>
      <c r="T210" s="190" t="str">
        <f t="shared" si="29"/>
        <v>-</v>
      </c>
      <c r="U210" s="191">
        <f t="shared" si="30"/>
        <v>2.5472222222222216E-4</v>
      </c>
      <c r="V210" s="192">
        <f t="shared" si="34"/>
        <v>16700</v>
      </c>
      <c r="W210" s="193" t="str">
        <f t="shared" si="35"/>
        <v>B</v>
      </c>
      <c r="X210" s="43">
        <v>1.4525555555555557E-2</v>
      </c>
      <c r="Y210" s="1"/>
    </row>
    <row r="211" spans="1:25" ht="15" customHeight="1">
      <c r="A211" s="1"/>
      <c r="B211" s="65"/>
      <c r="C211" s="65"/>
      <c r="D211" s="179">
        <v>110</v>
      </c>
      <c r="E211" s="180">
        <v>207</v>
      </c>
      <c r="F211" s="181">
        <v>316</v>
      </c>
      <c r="G211" s="231" t="s">
        <v>274</v>
      </c>
      <c r="H211" s="59">
        <v>21</v>
      </c>
      <c r="I211" s="222"/>
      <c r="J211" s="232">
        <v>43</v>
      </c>
      <c r="K211" s="233"/>
      <c r="L211" s="202"/>
      <c r="M211" s="202"/>
      <c r="N211" s="185">
        <v>28552</v>
      </c>
      <c r="O211" s="69">
        <v>1978</v>
      </c>
      <c r="P211" s="187">
        <f t="shared" si="31"/>
        <v>77.856583063400691</v>
      </c>
      <c r="Q211" s="195">
        <v>1.4849583333333334E-2</v>
      </c>
      <c r="R211" s="189">
        <f t="shared" si="32"/>
        <v>115.95533126958838</v>
      </c>
      <c r="S211" s="189">
        <f t="shared" si="33"/>
        <v>193.81191433298909</v>
      </c>
      <c r="T211" s="190" t="str">
        <f t="shared" si="29"/>
        <v>+</v>
      </c>
      <c r="U211" s="191">
        <f t="shared" si="30"/>
        <v>2.0023032407407403E-3</v>
      </c>
      <c r="V211" s="192">
        <f t="shared" si="34"/>
        <v>17418</v>
      </c>
      <c r="W211" s="193" t="str">
        <f t="shared" si="35"/>
        <v>B</v>
      </c>
      <c r="X211" s="43">
        <v>1.2847280092592594E-2</v>
      </c>
      <c r="Y211" s="1"/>
    </row>
    <row r="212" spans="1:25" ht="15" customHeight="1">
      <c r="A212" s="1"/>
      <c r="B212" s="65">
        <v>272</v>
      </c>
      <c r="C212" s="65">
        <v>197</v>
      </c>
      <c r="D212" s="179">
        <v>268</v>
      </c>
      <c r="E212" s="180">
        <v>208</v>
      </c>
      <c r="F212" s="181">
        <v>99</v>
      </c>
      <c r="G212" s="182" t="s">
        <v>275</v>
      </c>
      <c r="H212" s="59">
        <v>40</v>
      </c>
      <c r="I212" s="184"/>
      <c r="J212" s="55"/>
      <c r="K212" s="55"/>
      <c r="L212" s="55"/>
      <c r="M212" s="55">
        <v>62</v>
      </c>
      <c r="N212" s="185">
        <v>16255</v>
      </c>
      <c r="O212" s="196">
        <v>1944</v>
      </c>
      <c r="P212" s="187">
        <f t="shared" si="31"/>
        <v>132.8228479577995</v>
      </c>
      <c r="Q212" s="195">
        <v>2.4560289351851852E-2</v>
      </c>
      <c r="R212" s="189">
        <f t="shared" si="32"/>
        <v>60.995333258546339</v>
      </c>
      <c r="S212" s="189">
        <f t="shared" si="33"/>
        <v>193.81818121634583</v>
      </c>
      <c r="T212" s="190" t="str">
        <f t="shared" si="29"/>
        <v>+</v>
      </c>
      <c r="U212" s="191">
        <f t="shared" si="30"/>
        <v>1.1459143518518546E-3</v>
      </c>
      <c r="V212" s="192">
        <f t="shared" si="34"/>
        <v>29715</v>
      </c>
      <c r="W212" s="193" t="str">
        <f t="shared" si="35"/>
        <v>E</v>
      </c>
      <c r="X212" s="43">
        <v>2.3414374999999998E-2</v>
      </c>
      <c r="Y212" s="1"/>
    </row>
    <row r="213" spans="1:25" ht="15" customHeight="1">
      <c r="A213" s="1"/>
      <c r="B213" s="65"/>
      <c r="C213" s="65"/>
      <c r="D213" s="179">
        <v>217</v>
      </c>
      <c r="E213" s="180">
        <v>209</v>
      </c>
      <c r="F213" s="181">
        <v>306</v>
      </c>
      <c r="G213" s="182" t="s">
        <v>276</v>
      </c>
      <c r="H213" s="59">
        <v>21</v>
      </c>
      <c r="I213" s="206"/>
      <c r="J213" s="201"/>
      <c r="K213" s="202"/>
      <c r="L213" s="194">
        <v>52</v>
      </c>
      <c r="M213" s="202"/>
      <c r="N213" s="185">
        <v>22996</v>
      </c>
      <c r="O213" s="65">
        <v>1962</v>
      </c>
      <c r="P213" s="187">
        <f t="shared" si="31"/>
        <v>102.69130435747891</v>
      </c>
      <c r="Q213" s="195">
        <v>1.9340335648148146E-2</v>
      </c>
      <c r="R213" s="189">
        <f t="shared" si="32"/>
        <v>90.538874647420073</v>
      </c>
      <c r="S213" s="189">
        <f t="shared" si="33"/>
        <v>193.23017900489899</v>
      </c>
      <c r="T213" s="190" t="str">
        <f t="shared" si="29"/>
        <v>+</v>
      </c>
      <c r="U213" s="191">
        <f t="shared" si="30"/>
        <v>1.4931134259259238E-3</v>
      </c>
      <c r="V213" s="192">
        <f t="shared" si="34"/>
        <v>22974</v>
      </c>
      <c r="W213" s="193" t="str">
        <f t="shared" si="35"/>
        <v>D</v>
      </c>
      <c r="X213" s="43">
        <v>1.7847222222222223E-2</v>
      </c>
      <c r="Y213" s="1"/>
    </row>
    <row r="214" spans="1:25" ht="15" customHeight="1">
      <c r="A214" s="1"/>
      <c r="B214" s="65">
        <v>181</v>
      </c>
      <c r="C214" s="65">
        <v>224</v>
      </c>
      <c r="D214" s="179">
        <v>186</v>
      </c>
      <c r="E214" s="180">
        <v>210</v>
      </c>
      <c r="F214" s="181">
        <v>128</v>
      </c>
      <c r="G214" s="182" t="s">
        <v>277</v>
      </c>
      <c r="H214" s="59">
        <v>37</v>
      </c>
      <c r="I214" s="184"/>
      <c r="J214" s="201"/>
      <c r="K214" s="35">
        <v>65</v>
      </c>
      <c r="L214" s="55"/>
      <c r="M214" s="55"/>
      <c r="N214" s="185">
        <v>24905</v>
      </c>
      <c r="O214" s="198">
        <v>1968</v>
      </c>
      <c r="P214" s="187">
        <f t="shared" si="31"/>
        <v>94.158280068350876</v>
      </c>
      <c r="Q214" s="195">
        <v>1.7835752314814816E-2</v>
      </c>
      <c r="R214" s="189">
        <f t="shared" si="32"/>
        <v>99.05441376988469</v>
      </c>
      <c r="S214" s="189">
        <f t="shared" si="33"/>
        <v>193.21269383823557</v>
      </c>
      <c r="T214" s="190" t="str">
        <f t="shared" si="29"/>
        <v>+</v>
      </c>
      <c r="U214" s="191">
        <f t="shared" si="30"/>
        <v>2.0843750000000202E-4</v>
      </c>
      <c r="V214" s="192">
        <f t="shared" si="34"/>
        <v>21065</v>
      </c>
      <c r="W214" s="193" t="str">
        <f t="shared" si="35"/>
        <v>C</v>
      </c>
      <c r="X214" s="43">
        <v>1.7627314814814814E-2</v>
      </c>
      <c r="Y214" s="1"/>
    </row>
    <row r="215" spans="1:25" ht="15" customHeight="1">
      <c r="A215" s="1"/>
      <c r="B215" s="65">
        <v>167</v>
      </c>
      <c r="C215" s="65">
        <v>157</v>
      </c>
      <c r="D215" s="179">
        <v>214</v>
      </c>
      <c r="E215" s="180">
        <v>211</v>
      </c>
      <c r="F215" s="181">
        <v>257</v>
      </c>
      <c r="G215" s="200" t="s">
        <v>278</v>
      </c>
      <c r="H215" s="59">
        <v>24</v>
      </c>
      <c r="I215" s="208"/>
      <c r="J215" s="209"/>
      <c r="K215" s="199"/>
      <c r="L215" s="194">
        <v>50</v>
      </c>
      <c r="M215" s="209"/>
      <c r="N215" s="185">
        <v>23192</v>
      </c>
      <c r="O215" s="60">
        <v>1963</v>
      </c>
      <c r="P215" s="187">
        <f t="shared" si="31"/>
        <v>101.81520547813416</v>
      </c>
      <c r="Q215" s="195">
        <v>1.9236180555555555E-2</v>
      </c>
      <c r="R215" s="189">
        <f t="shared" si="32"/>
        <v>91.128364605288454</v>
      </c>
      <c r="S215" s="189">
        <f t="shared" si="33"/>
        <v>192.94357008342263</v>
      </c>
      <c r="T215" s="190" t="str">
        <f t="shared" si="29"/>
        <v>+</v>
      </c>
      <c r="U215" s="191">
        <f t="shared" si="30"/>
        <v>2.233854166666667E-3</v>
      </c>
      <c r="V215" s="192">
        <f t="shared" si="34"/>
        <v>22778</v>
      </c>
      <c r="W215" s="193" t="str">
        <f t="shared" si="35"/>
        <v>D</v>
      </c>
      <c r="X215" s="43">
        <v>1.7002326388888888E-2</v>
      </c>
      <c r="Y215" s="1"/>
    </row>
    <row r="216" spans="1:25" ht="15" customHeight="1">
      <c r="A216" s="1"/>
      <c r="B216" s="65">
        <v>244</v>
      </c>
      <c r="C216" s="65">
        <v>188</v>
      </c>
      <c r="D216" s="179">
        <v>258</v>
      </c>
      <c r="E216" s="180">
        <v>212</v>
      </c>
      <c r="F216" s="181">
        <v>75</v>
      </c>
      <c r="G216" s="182" t="s">
        <v>279</v>
      </c>
      <c r="H216" s="59">
        <v>42</v>
      </c>
      <c r="I216" s="184"/>
      <c r="J216" s="55"/>
      <c r="K216" s="55"/>
      <c r="L216" s="55"/>
      <c r="M216" s="55">
        <v>54</v>
      </c>
      <c r="N216" s="185">
        <v>18902</v>
      </c>
      <c r="O216" s="196">
        <v>1951</v>
      </c>
      <c r="P216" s="187">
        <f t="shared" si="31"/>
        <v>120.99104319440406</v>
      </c>
      <c r="Q216" s="195">
        <v>2.2731504629629626E-2</v>
      </c>
      <c r="R216" s="189">
        <f t="shared" si="32"/>
        <v>71.345765503563655</v>
      </c>
      <c r="S216" s="189">
        <f t="shared" si="33"/>
        <v>192.33680869796771</v>
      </c>
      <c r="T216" s="190" t="str">
        <f t="shared" si="29"/>
        <v>+</v>
      </c>
      <c r="U216" s="191">
        <f t="shared" si="30"/>
        <v>1.6551157407407383E-3</v>
      </c>
      <c r="V216" s="192">
        <f t="shared" si="34"/>
        <v>27068</v>
      </c>
      <c r="W216" s="193" t="str">
        <f t="shared" si="35"/>
        <v>E</v>
      </c>
      <c r="X216" s="43">
        <v>2.1076388888888888E-2</v>
      </c>
      <c r="Y216" s="1"/>
    </row>
    <row r="217" spans="1:25" ht="15" customHeight="1">
      <c r="A217" s="1"/>
      <c r="B217" s="65">
        <v>94</v>
      </c>
      <c r="C217" s="65">
        <v>183</v>
      </c>
      <c r="D217" s="179">
        <v>136</v>
      </c>
      <c r="E217" s="180">
        <v>213</v>
      </c>
      <c r="F217" s="181">
        <v>249</v>
      </c>
      <c r="G217" s="200" t="s">
        <v>280</v>
      </c>
      <c r="H217" s="59">
        <v>25</v>
      </c>
      <c r="I217" s="214"/>
      <c r="J217" s="201"/>
      <c r="K217" s="35">
        <v>53</v>
      </c>
      <c r="L217" s="209"/>
      <c r="M217" s="209"/>
      <c r="N217" s="185">
        <v>27678</v>
      </c>
      <c r="O217" s="60">
        <v>1975</v>
      </c>
      <c r="P217" s="187">
        <f t="shared" si="31"/>
        <v>81.76326888251954</v>
      </c>
      <c r="Q217" s="195">
        <v>1.5821782407407406E-2</v>
      </c>
      <c r="R217" s="189">
        <f t="shared" si="32"/>
        <v>110.45294461762384</v>
      </c>
      <c r="S217" s="189">
        <f t="shared" si="33"/>
        <v>192.2162135001434</v>
      </c>
      <c r="T217" s="190" t="str">
        <f t="shared" si="29"/>
        <v>+</v>
      </c>
      <c r="U217" s="191">
        <f t="shared" si="30"/>
        <v>1.7245023148148124E-3</v>
      </c>
      <c r="V217" s="192">
        <f t="shared" si="34"/>
        <v>18292</v>
      </c>
      <c r="W217" s="193" t="str">
        <f t="shared" si="35"/>
        <v>C</v>
      </c>
      <c r="X217" s="43">
        <v>1.4097280092592594E-2</v>
      </c>
      <c r="Y217" s="1"/>
    </row>
    <row r="218" spans="1:25" ht="15" customHeight="1">
      <c r="A218" s="1"/>
      <c r="B218" s="65">
        <v>99</v>
      </c>
      <c r="C218" s="65">
        <v>212</v>
      </c>
      <c r="D218" s="179">
        <v>120</v>
      </c>
      <c r="E218" s="180">
        <v>214</v>
      </c>
      <c r="F218" s="181">
        <v>218</v>
      </c>
      <c r="G218" s="200" t="s">
        <v>281</v>
      </c>
      <c r="H218" s="59">
        <v>28</v>
      </c>
      <c r="I218" s="208"/>
      <c r="J218" s="201">
        <v>45</v>
      </c>
      <c r="K218" s="35"/>
      <c r="L218" s="35"/>
      <c r="M218" s="35"/>
      <c r="N218" s="185">
        <v>28646</v>
      </c>
      <c r="O218" s="62">
        <v>1978</v>
      </c>
      <c r="P218" s="187">
        <f t="shared" si="31"/>
        <v>77.436413192694545</v>
      </c>
      <c r="Q218" s="195">
        <v>1.513894675925926E-2</v>
      </c>
      <c r="R218" s="189">
        <f t="shared" si="32"/>
        <v>114.31761169667277</v>
      </c>
      <c r="S218" s="189">
        <f t="shared" si="33"/>
        <v>191.75402488936732</v>
      </c>
      <c r="T218" s="190" t="str">
        <f t="shared" si="29"/>
        <v>+</v>
      </c>
      <c r="U218" s="191">
        <f t="shared" si="30"/>
        <v>8.4487268518518462E-4</v>
      </c>
      <c r="V218" s="192">
        <f t="shared" si="34"/>
        <v>17324</v>
      </c>
      <c r="W218" s="193" t="str">
        <f t="shared" si="35"/>
        <v>B</v>
      </c>
      <c r="X218" s="43">
        <v>1.4294074074074075E-2</v>
      </c>
      <c r="Y218" s="1"/>
    </row>
    <row r="219" spans="1:25" ht="15" customHeight="1">
      <c r="A219" s="1"/>
      <c r="B219" s="65">
        <v>89</v>
      </c>
      <c r="C219" s="65">
        <v>234</v>
      </c>
      <c r="D219" s="179">
        <v>77</v>
      </c>
      <c r="E219" s="180">
        <v>215</v>
      </c>
      <c r="F219" s="181">
        <v>253</v>
      </c>
      <c r="G219" s="200" t="s">
        <v>282</v>
      </c>
      <c r="H219" s="59">
        <v>25</v>
      </c>
      <c r="I219" s="208"/>
      <c r="J219" s="201">
        <v>34</v>
      </c>
      <c r="K219" s="199"/>
      <c r="L219" s="55"/>
      <c r="M219" s="209"/>
      <c r="N219" s="185">
        <v>30228</v>
      </c>
      <c r="O219" s="202">
        <v>1982</v>
      </c>
      <c r="P219" s="187">
        <f t="shared" si="31"/>
        <v>70.365043666554925</v>
      </c>
      <c r="Q219" s="195">
        <v>1.3912048611111113E-2</v>
      </c>
      <c r="R219" s="189">
        <f t="shared" si="32"/>
        <v>121.26152696435591</v>
      </c>
      <c r="S219" s="189">
        <f t="shared" si="33"/>
        <v>191.62657063091083</v>
      </c>
      <c r="T219" s="190" t="str">
        <f t="shared" si="29"/>
        <v>-</v>
      </c>
      <c r="U219" s="191">
        <f t="shared" si="30"/>
        <v>4.6377314814815065E-5</v>
      </c>
      <c r="V219" s="192">
        <f t="shared" si="34"/>
        <v>15742</v>
      </c>
      <c r="W219" s="193" t="str">
        <f t="shared" si="35"/>
        <v>B</v>
      </c>
      <c r="X219" s="43">
        <v>1.3958425925925928E-2</v>
      </c>
      <c r="Y219" s="1"/>
    </row>
    <row r="220" spans="1:25" ht="15" customHeight="1">
      <c r="A220" s="1"/>
      <c r="B220" s="65"/>
      <c r="C220" s="65"/>
      <c r="D220" s="179">
        <v>266</v>
      </c>
      <c r="E220" s="180">
        <v>216</v>
      </c>
      <c r="F220" s="181">
        <v>204</v>
      </c>
      <c r="G220" s="200" t="s">
        <v>283</v>
      </c>
      <c r="H220" s="59">
        <v>28</v>
      </c>
      <c r="I220" s="217"/>
      <c r="J220" s="26"/>
      <c r="K220" s="26"/>
      <c r="L220" s="55"/>
      <c r="M220" s="55">
        <v>61</v>
      </c>
      <c r="N220" s="185">
        <v>16888</v>
      </c>
      <c r="O220" s="202">
        <v>1946</v>
      </c>
      <c r="P220" s="187">
        <f t="shared" si="31"/>
        <v>129.99340616889532</v>
      </c>
      <c r="Q220" s="195">
        <v>2.4456064814814816E-2</v>
      </c>
      <c r="R220" s="189">
        <f t="shared" si="32"/>
        <v>61.58521625339074</v>
      </c>
      <c r="S220" s="189">
        <f t="shared" si="33"/>
        <v>191.57862242228606</v>
      </c>
      <c r="T220" s="190"/>
      <c r="U220" s="191"/>
      <c r="V220" s="192">
        <f t="shared" si="34"/>
        <v>29082</v>
      </c>
      <c r="W220" s="193" t="str">
        <f t="shared" si="35"/>
        <v>E</v>
      </c>
      <c r="X220" s="43"/>
      <c r="Y220" s="1"/>
    </row>
    <row r="221" spans="1:25" ht="15" customHeight="1">
      <c r="A221" s="1"/>
      <c r="B221" s="65">
        <v>180</v>
      </c>
      <c r="C221" s="65">
        <v>166</v>
      </c>
      <c r="D221" s="179">
        <v>226</v>
      </c>
      <c r="E221" s="180">
        <v>217</v>
      </c>
      <c r="F221" s="181">
        <v>268</v>
      </c>
      <c r="G221" s="200" t="s">
        <v>284</v>
      </c>
      <c r="H221" s="59">
        <v>23</v>
      </c>
      <c r="I221" s="208"/>
      <c r="J221" s="201"/>
      <c r="K221" s="209"/>
      <c r="L221" s="194">
        <v>57</v>
      </c>
      <c r="M221" s="209"/>
      <c r="N221" s="185">
        <v>22636</v>
      </c>
      <c r="O221" s="60">
        <v>1961</v>
      </c>
      <c r="P221" s="187">
        <f t="shared" si="31"/>
        <v>104.30046556443861</v>
      </c>
      <c r="Q221" s="195">
        <v>1.9930636574074075E-2</v>
      </c>
      <c r="R221" s="189">
        <f t="shared" si="32"/>
        <v>87.197929338918726</v>
      </c>
      <c r="S221" s="189">
        <f t="shared" si="33"/>
        <v>191.49839490335734</v>
      </c>
      <c r="T221" s="190" t="str">
        <f t="shared" ref="T221:T240" si="36">IF(X221&lt;Q221,"+","-")</f>
        <v>+</v>
      </c>
      <c r="U221" s="191">
        <f t="shared" ref="U221:U240" si="37">IF(X221&gt;Q221,X221-Q221,Q221-X221)</f>
        <v>2.3379513888888877E-3</v>
      </c>
      <c r="V221" s="192">
        <f t="shared" si="34"/>
        <v>23334</v>
      </c>
      <c r="W221" s="193" t="str">
        <f t="shared" si="35"/>
        <v>D</v>
      </c>
      <c r="X221" s="43">
        <v>1.7592685185185187E-2</v>
      </c>
      <c r="Y221" s="1"/>
    </row>
    <row r="222" spans="1:25" ht="15" customHeight="1">
      <c r="A222" s="1"/>
      <c r="B222" s="65">
        <v>104</v>
      </c>
      <c r="C222" s="65">
        <v>210</v>
      </c>
      <c r="D222" s="179">
        <v>128</v>
      </c>
      <c r="E222" s="180">
        <v>218</v>
      </c>
      <c r="F222" s="181">
        <v>264</v>
      </c>
      <c r="G222" s="200" t="s">
        <v>285</v>
      </c>
      <c r="H222" s="59">
        <v>24</v>
      </c>
      <c r="I222" s="208"/>
      <c r="J222" s="201">
        <v>48</v>
      </c>
      <c r="K222" s="209"/>
      <c r="L222" s="209"/>
      <c r="M222" s="209"/>
      <c r="N222" s="185">
        <v>28353</v>
      </c>
      <c r="O222" s="60">
        <v>1977</v>
      </c>
      <c r="P222" s="187">
        <f t="shared" si="31"/>
        <v>78.746091619470079</v>
      </c>
      <c r="Q222" s="195">
        <v>1.5416724537037036E-2</v>
      </c>
      <c r="R222" s="189">
        <f t="shared" si="32"/>
        <v>112.74546379258996</v>
      </c>
      <c r="S222" s="189">
        <f t="shared" si="33"/>
        <v>191.49155541206005</v>
      </c>
      <c r="T222" s="190" t="str">
        <f t="shared" si="36"/>
        <v>+</v>
      </c>
      <c r="U222" s="191">
        <f t="shared" si="37"/>
        <v>1.0184953703703675E-3</v>
      </c>
      <c r="V222" s="192">
        <f t="shared" si="34"/>
        <v>17617</v>
      </c>
      <c r="W222" s="193" t="str">
        <f t="shared" si="35"/>
        <v>B</v>
      </c>
      <c r="X222" s="43">
        <v>1.4398229166666669E-2</v>
      </c>
      <c r="Y222" s="1"/>
    </row>
    <row r="223" spans="1:25" ht="15" customHeight="1">
      <c r="A223" s="1"/>
      <c r="B223" s="65">
        <v>193</v>
      </c>
      <c r="C223" s="65">
        <v>185</v>
      </c>
      <c r="D223" s="179">
        <v>225</v>
      </c>
      <c r="E223" s="180">
        <v>219</v>
      </c>
      <c r="F223" s="181">
        <v>209</v>
      </c>
      <c r="G223" s="200" t="s">
        <v>286</v>
      </c>
      <c r="H223" s="59">
        <v>28</v>
      </c>
      <c r="I223" s="208"/>
      <c r="J223" s="35"/>
      <c r="K223" s="197"/>
      <c r="L223" s="194">
        <v>56</v>
      </c>
      <c r="M223" s="35"/>
      <c r="N223" s="185">
        <v>22697</v>
      </c>
      <c r="O223" s="62">
        <v>1962</v>
      </c>
      <c r="P223" s="187">
        <f t="shared" si="31"/>
        <v>104.02780213770377</v>
      </c>
      <c r="Q223" s="195">
        <v>1.9907476851851853E-2</v>
      </c>
      <c r="R223" s="189">
        <f t="shared" si="32"/>
        <v>87.329007170421619</v>
      </c>
      <c r="S223" s="189">
        <f t="shared" si="33"/>
        <v>191.35680930812538</v>
      </c>
      <c r="T223" s="190" t="str">
        <f t="shared" si="36"/>
        <v>+</v>
      </c>
      <c r="U223" s="191">
        <f t="shared" si="37"/>
        <v>1.898159722222223E-3</v>
      </c>
      <c r="V223" s="192">
        <f t="shared" si="34"/>
        <v>23273</v>
      </c>
      <c r="W223" s="193" t="str">
        <f t="shared" si="35"/>
        <v>D</v>
      </c>
      <c r="X223" s="43">
        <v>1.800931712962963E-2</v>
      </c>
      <c r="Y223" s="1"/>
    </row>
    <row r="224" spans="1:25" ht="15" customHeight="1">
      <c r="A224" s="1"/>
      <c r="B224" s="65">
        <v>73</v>
      </c>
      <c r="C224" s="65">
        <v>204</v>
      </c>
      <c r="D224" s="179">
        <v>107</v>
      </c>
      <c r="E224" s="180">
        <v>220</v>
      </c>
      <c r="F224" s="181">
        <v>251</v>
      </c>
      <c r="G224" s="200" t="s">
        <v>287</v>
      </c>
      <c r="H224" s="59">
        <v>25</v>
      </c>
      <c r="I224" s="208"/>
      <c r="J224" s="201">
        <v>41</v>
      </c>
      <c r="K224" s="209"/>
      <c r="L224" s="209"/>
      <c r="M224" s="209"/>
      <c r="N224" s="185">
        <v>29200</v>
      </c>
      <c r="O224" s="60">
        <v>1979</v>
      </c>
      <c r="P224" s="187">
        <f t="shared" si="31"/>
        <v>74.960092890873213</v>
      </c>
      <c r="Q224" s="195">
        <v>1.4780104166666667E-2</v>
      </c>
      <c r="R224" s="189">
        <f t="shared" si="32"/>
        <v>116.34856476409711</v>
      </c>
      <c r="S224" s="189">
        <f t="shared" si="33"/>
        <v>191.30865765497032</v>
      </c>
      <c r="T224" s="190" t="str">
        <f t="shared" si="36"/>
        <v>+</v>
      </c>
      <c r="U224" s="191">
        <f t="shared" si="37"/>
        <v>1.2500115740740753E-3</v>
      </c>
      <c r="V224" s="192">
        <f t="shared" si="34"/>
        <v>16770</v>
      </c>
      <c r="W224" s="193" t="str">
        <f t="shared" si="35"/>
        <v>B</v>
      </c>
      <c r="X224" s="43">
        <v>1.3530092592592592E-2</v>
      </c>
      <c r="Y224" s="1"/>
    </row>
    <row r="225" spans="1:25" ht="15" customHeight="1">
      <c r="A225" s="1"/>
      <c r="B225" s="65"/>
      <c r="C225" s="65"/>
      <c r="D225" s="179">
        <v>125</v>
      </c>
      <c r="E225" s="180">
        <v>221</v>
      </c>
      <c r="F225" s="181">
        <v>317</v>
      </c>
      <c r="G225" s="204" t="s">
        <v>288</v>
      </c>
      <c r="H225" s="59">
        <v>21</v>
      </c>
      <c r="I225" s="206"/>
      <c r="J225" s="201">
        <v>47</v>
      </c>
      <c r="K225" s="202"/>
      <c r="L225" s="202"/>
      <c r="M225" s="202"/>
      <c r="N225" s="185">
        <v>28552</v>
      </c>
      <c r="O225" s="65">
        <v>1978</v>
      </c>
      <c r="P225" s="187">
        <f t="shared" si="31"/>
        <v>77.856583063400691</v>
      </c>
      <c r="Q225" s="195">
        <v>1.5335706018518518E-2</v>
      </c>
      <c r="R225" s="189">
        <f t="shared" si="32"/>
        <v>113.20400693128079</v>
      </c>
      <c r="S225" s="189">
        <f t="shared" si="33"/>
        <v>191.06058999468149</v>
      </c>
      <c r="T225" s="190" t="str">
        <f t="shared" si="36"/>
        <v>-</v>
      </c>
      <c r="U225" s="191">
        <f t="shared" si="37"/>
        <v>5.7871527777777695E-4</v>
      </c>
      <c r="V225" s="192">
        <f t="shared" si="34"/>
        <v>17418</v>
      </c>
      <c r="W225" s="193" t="str">
        <f t="shared" si="35"/>
        <v>B</v>
      </c>
      <c r="X225" s="43">
        <v>1.5914421296296295E-2</v>
      </c>
      <c r="Y225" s="1"/>
    </row>
    <row r="226" spans="1:25" ht="15" customHeight="1">
      <c r="A226" s="1"/>
      <c r="B226" s="65"/>
      <c r="C226" s="65"/>
      <c r="D226" s="179">
        <v>230</v>
      </c>
      <c r="E226" s="180">
        <v>222</v>
      </c>
      <c r="F226" s="181">
        <v>305</v>
      </c>
      <c r="G226" s="182" t="s">
        <v>289</v>
      </c>
      <c r="H226" s="59">
        <v>21</v>
      </c>
      <c r="I226" s="206"/>
      <c r="J226" s="201"/>
      <c r="K226" s="202"/>
      <c r="L226" s="194">
        <v>58</v>
      </c>
      <c r="M226" s="202"/>
      <c r="N226" s="185">
        <v>22427</v>
      </c>
      <c r="O226" s="65">
        <v>1961</v>
      </c>
      <c r="P226" s="187">
        <f t="shared" si="31"/>
        <v>105.23467304292356</v>
      </c>
      <c r="Q226" s="195">
        <v>2.0277824074074073E-2</v>
      </c>
      <c r="R226" s="189">
        <f t="shared" si="32"/>
        <v>85.23294097730323</v>
      </c>
      <c r="S226" s="189">
        <f t="shared" si="33"/>
        <v>190.46761402022679</v>
      </c>
      <c r="T226" s="190" t="str">
        <f t="shared" si="36"/>
        <v>+</v>
      </c>
      <c r="U226" s="191">
        <f t="shared" si="37"/>
        <v>1.5624768518518531E-3</v>
      </c>
      <c r="V226" s="192">
        <f t="shared" si="34"/>
        <v>23543</v>
      </c>
      <c r="W226" s="193" t="str">
        <f t="shared" si="35"/>
        <v>D</v>
      </c>
      <c r="X226" s="43">
        <v>1.871534722222222E-2</v>
      </c>
      <c r="Y226" s="1"/>
    </row>
    <row r="227" spans="1:25" ht="15" customHeight="1">
      <c r="A227" s="1"/>
      <c r="B227" s="65">
        <v>261</v>
      </c>
      <c r="C227" s="65">
        <v>225</v>
      </c>
      <c r="D227" s="179">
        <v>259</v>
      </c>
      <c r="E227" s="180">
        <v>223</v>
      </c>
      <c r="F227" s="181">
        <v>82</v>
      </c>
      <c r="G227" s="182" t="s">
        <v>290</v>
      </c>
      <c r="H227" s="59">
        <v>41</v>
      </c>
      <c r="I227" s="184"/>
      <c r="J227" s="55"/>
      <c r="K227" s="55"/>
      <c r="L227" s="55"/>
      <c r="M227" s="55">
        <v>55</v>
      </c>
      <c r="N227" s="185">
        <v>18862</v>
      </c>
      <c r="O227" s="196">
        <v>1951</v>
      </c>
      <c r="P227" s="187">
        <f t="shared" si="31"/>
        <v>121.16983888406625</v>
      </c>
      <c r="Q227" s="195">
        <v>2.3101886574074072E-2</v>
      </c>
      <c r="R227" s="189">
        <f t="shared" si="32"/>
        <v>69.249502791957184</v>
      </c>
      <c r="S227" s="189">
        <f t="shared" si="33"/>
        <v>190.41934167602344</v>
      </c>
      <c r="T227" s="190" t="str">
        <f t="shared" si="36"/>
        <v>+</v>
      </c>
      <c r="U227" s="191">
        <f t="shared" si="37"/>
        <v>7.2914351851851786E-4</v>
      </c>
      <c r="V227" s="192">
        <f t="shared" si="34"/>
        <v>27108</v>
      </c>
      <c r="W227" s="193" t="str">
        <f t="shared" si="35"/>
        <v>E</v>
      </c>
      <c r="X227" s="43">
        <v>2.2372743055555554E-2</v>
      </c>
      <c r="Y227" s="1"/>
    </row>
    <row r="228" spans="1:25" ht="15" customHeight="1">
      <c r="A228" s="1"/>
      <c r="B228" s="65">
        <v>218</v>
      </c>
      <c r="C228" s="65">
        <v>193</v>
      </c>
      <c r="D228" s="179">
        <v>243</v>
      </c>
      <c r="E228" s="180">
        <v>224</v>
      </c>
      <c r="F228" s="181">
        <v>43</v>
      </c>
      <c r="G228" s="182" t="s">
        <v>291</v>
      </c>
      <c r="H228" s="59">
        <v>46</v>
      </c>
      <c r="I228" s="184"/>
      <c r="J228" s="55"/>
      <c r="K228" s="201"/>
      <c r="L228" s="194">
        <v>61</v>
      </c>
      <c r="M228" s="55"/>
      <c r="N228" s="185">
        <v>21254</v>
      </c>
      <c r="O228" s="198">
        <v>1958</v>
      </c>
      <c r="P228" s="187">
        <f t="shared" si="31"/>
        <v>110.47785664226728</v>
      </c>
      <c r="Q228" s="195">
        <v>2.1261655092592591E-2</v>
      </c>
      <c r="R228" s="189">
        <f t="shared" si="32"/>
        <v>79.664720631855218</v>
      </c>
      <c r="S228" s="189">
        <f t="shared" si="33"/>
        <v>190.14257727412252</v>
      </c>
      <c r="T228" s="190" t="str">
        <f t="shared" si="36"/>
        <v>+</v>
      </c>
      <c r="U228" s="191">
        <f t="shared" si="37"/>
        <v>1.8750462962962948E-3</v>
      </c>
      <c r="V228" s="192">
        <f t="shared" si="34"/>
        <v>24716</v>
      </c>
      <c r="W228" s="193" t="str">
        <f t="shared" si="35"/>
        <v>D</v>
      </c>
      <c r="X228" s="43">
        <v>1.9386608796296296E-2</v>
      </c>
      <c r="Y228" s="1"/>
    </row>
    <row r="229" spans="1:25" ht="15" customHeight="1">
      <c r="A229" s="1"/>
      <c r="B229" s="65">
        <v>300</v>
      </c>
      <c r="C229" s="65">
        <v>297</v>
      </c>
      <c r="D229" s="179">
        <v>265</v>
      </c>
      <c r="E229" s="180">
        <v>225</v>
      </c>
      <c r="F229" s="181">
        <v>39</v>
      </c>
      <c r="G229" s="182" t="s">
        <v>292</v>
      </c>
      <c r="H229" s="59">
        <v>47</v>
      </c>
      <c r="I229" s="184"/>
      <c r="J229" s="55"/>
      <c r="K229" s="55"/>
      <c r="L229" s="55"/>
      <c r="M229" s="55">
        <v>60</v>
      </c>
      <c r="N229" s="185">
        <v>17585</v>
      </c>
      <c r="O229" s="186">
        <v>1948</v>
      </c>
      <c r="P229" s="187">
        <f t="shared" si="31"/>
        <v>126.87789127653166</v>
      </c>
      <c r="Q229" s="195">
        <v>2.4166701388888892E-2</v>
      </c>
      <c r="R229" s="189">
        <f t="shared" si="32"/>
        <v>63.222935826306326</v>
      </c>
      <c r="S229" s="189">
        <f t="shared" si="33"/>
        <v>190.10082710283797</v>
      </c>
      <c r="T229" s="190" t="str">
        <f t="shared" si="36"/>
        <v>-</v>
      </c>
      <c r="U229" s="191">
        <f t="shared" si="37"/>
        <v>7.3958796296296272E-3</v>
      </c>
      <c r="V229" s="192">
        <f t="shared" si="34"/>
        <v>28385</v>
      </c>
      <c r="W229" s="193" t="str">
        <f t="shared" si="35"/>
        <v>E</v>
      </c>
      <c r="X229" s="43">
        <v>3.1562581018518519E-2</v>
      </c>
      <c r="Y229" s="1"/>
    </row>
    <row r="230" spans="1:25" ht="15" customHeight="1">
      <c r="A230" s="1"/>
      <c r="B230" s="65">
        <v>66</v>
      </c>
      <c r="C230" s="65">
        <v>173</v>
      </c>
      <c r="D230" s="179">
        <v>135</v>
      </c>
      <c r="E230" s="180">
        <v>226</v>
      </c>
      <c r="F230" s="181">
        <v>203</v>
      </c>
      <c r="G230" s="200" t="s">
        <v>293</v>
      </c>
      <c r="H230" s="59">
        <v>29</v>
      </c>
      <c r="I230" s="208"/>
      <c r="J230" s="201">
        <v>49</v>
      </c>
      <c r="K230" s="35"/>
      <c r="L230" s="35"/>
      <c r="M230" s="35"/>
      <c r="N230" s="185">
        <v>28253</v>
      </c>
      <c r="O230" s="62">
        <v>1977</v>
      </c>
      <c r="P230" s="187">
        <f t="shared" si="31"/>
        <v>79.193080843625566</v>
      </c>
      <c r="Q230" s="195">
        <v>1.5763935185185186E-2</v>
      </c>
      <c r="R230" s="189">
        <f t="shared" si="32"/>
        <v>110.78034441864909</v>
      </c>
      <c r="S230" s="189">
        <f t="shared" si="33"/>
        <v>189.97342526227465</v>
      </c>
      <c r="T230" s="190" t="str">
        <f t="shared" si="36"/>
        <v>+</v>
      </c>
      <c r="U230" s="191">
        <f t="shared" si="37"/>
        <v>2.4074305555555568E-3</v>
      </c>
      <c r="V230" s="192">
        <f t="shared" si="34"/>
        <v>17717</v>
      </c>
      <c r="W230" s="193" t="str">
        <f t="shared" si="35"/>
        <v>B</v>
      </c>
      <c r="X230" s="43">
        <v>1.335650462962963E-2</v>
      </c>
      <c r="Y230" s="1"/>
    </row>
    <row r="231" spans="1:25" ht="15" customHeight="1">
      <c r="A231" s="1"/>
      <c r="B231" s="65">
        <v>231</v>
      </c>
      <c r="C231" s="65">
        <v>59</v>
      </c>
      <c r="D231" s="179">
        <v>271</v>
      </c>
      <c r="E231" s="180">
        <v>227</v>
      </c>
      <c r="F231" s="181">
        <v>161</v>
      </c>
      <c r="G231" s="200" t="s">
        <v>294</v>
      </c>
      <c r="H231" s="59">
        <v>33</v>
      </c>
      <c r="I231" s="217"/>
      <c r="J231" s="26"/>
      <c r="K231" s="26"/>
      <c r="L231" s="26"/>
      <c r="M231" s="55">
        <v>63</v>
      </c>
      <c r="N231" s="185">
        <v>16212</v>
      </c>
      <c r="O231" s="62">
        <v>1944</v>
      </c>
      <c r="P231" s="187">
        <f t="shared" si="31"/>
        <v>133.01505332418634</v>
      </c>
      <c r="Q231" s="195">
        <v>2.5300925925925928E-2</v>
      </c>
      <c r="R231" s="189">
        <f t="shared" si="32"/>
        <v>56.80352840312284</v>
      </c>
      <c r="S231" s="189">
        <f t="shared" si="33"/>
        <v>189.81858172730918</v>
      </c>
      <c r="T231" s="190" t="str">
        <f t="shared" si="36"/>
        <v>+</v>
      </c>
      <c r="U231" s="191">
        <f t="shared" si="37"/>
        <v>5.5555208333333342E-3</v>
      </c>
      <c r="V231" s="192">
        <f t="shared" si="34"/>
        <v>29758</v>
      </c>
      <c r="W231" s="193" t="str">
        <f t="shared" si="35"/>
        <v>E</v>
      </c>
      <c r="X231" s="43">
        <v>1.9745405092592594E-2</v>
      </c>
      <c r="Y231" s="1"/>
    </row>
    <row r="232" spans="1:25" ht="15" customHeight="1">
      <c r="A232" s="1"/>
      <c r="B232" s="65">
        <v>266</v>
      </c>
      <c r="C232" s="65">
        <v>237</v>
      </c>
      <c r="D232" s="179">
        <v>261</v>
      </c>
      <c r="E232" s="180">
        <v>228</v>
      </c>
      <c r="F232" s="181">
        <v>44</v>
      </c>
      <c r="G232" s="182" t="s">
        <v>295</v>
      </c>
      <c r="H232" s="59">
        <v>46</v>
      </c>
      <c r="I232" s="184"/>
      <c r="J232" s="55"/>
      <c r="K232" s="55"/>
      <c r="L232" s="194"/>
      <c r="M232" s="55">
        <v>57</v>
      </c>
      <c r="N232" s="185">
        <v>18592</v>
      </c>
      <c r="O232" s="186">
        <v>1950</v>
      </c>
      <c r="P232" s="187">
        <f t="shared" si="31"/>
        <v>122.37670978928602</v>
      </c>
      <c r="Q232" s="195">
        <v>2.3426018518518516E-2</v>
      </c>
      <c r="R232" s="189">
        <f t="shared" si="32"/>
        <v>67.415002706380534</v>
      </c>
      <c r="S232" s="189">
        <f t="shared" si="33"/>
        <v>189.79171249566656</v>
      </c>
      <c r="T232" s="190" t="str">
        <f t="shared" si="36"/>
        <v>+</v>
      </c>
      <c r="U232" s="191">
        <f t="shared" si="37"/>
        <v>3.819444444444417E-4</v>
      </c>
      <c r="V232" s="192">
        <f t="shared" si="34"/>
        <v>27378</v>
      </c>
      <c r="W232" s="193" t="str">
        <f t="shared" si="35"/>
        <v>E</v>
      </c>
      <c r="X232" s="43">
        <v>2.3044074074074074E-2</v>
      </c>
      <c r="Y232" s="1"/>
    </row>
    <row r="233" spans="1:25" ht="15" customHeight="1">
      <c r="A233" s="1"/>
      <c r="B233" s="65"/>
      <c r="C233" s="65"/>
      <c r="D233" s="179">
        <v>74</v>
      </c>
      <c r="E233" s="180">
        <v>229</v>
      </c>
      <c r="F233" s="181">
        <v>320</v>
      </c>
      <c r="G233" s="182" t="s">
        <v>296</v>
      </c>
      <c r="H233" s="59">
        <v>21</v>
      </c>
      <c r="I233" s="206"/>
      <c r="J233" s="201">
        <v>32</v>
      </c>
      <c r="K233" s="202"/>
      <c r="L233" s="202"/>
      <c r="M233" s="202"/>
      <c r="N233" s="185">
        <v>30712</v>
      </c>
      <c r="O233" s="65">
        <v>1984</v>
      </c>
      <c r="P233" s="187">
        <f t="shared" si="31"/>
        <v>68.20161582164242</v>
      </c>
      <c r="Q233" s="195">
        <v>1.3854247685185186E-2</v>
      </c>
      <c r="R233" s="189">
        <f t="shared" si="32"/>
        <v>121.58866474073049</v>
      </c>
      <c r="S233" s="189">
        <f t="shared" si="33"/>
        <v>189.79028056237291</v>
      </c>
      <c r="T233" s="190" t="str">
        <f t="shared" si="36"/>
        <v>+</v>
      </c>
      <c r="U233" s="191">
        <f t="shared" si="37"/>
        <v>1.9675694444444437E-3</v>
      </c>
      <c r="V233" s="192">
        <f t="shared" si="34"/>
        <v>15258</v>
      </c>
      <c r="W233" s="193" t="str">
        <f t="shared" si="35"/>
        <v>B</v>
      </c>
      <c r="X233" s="43">
        <v>1.1886678240740743E-2</v>
      </c>
      <c r="Y233" s="1"/>
    </row>
    <row r="234" spans="1:25" ht="15" customHeight="1">
      <c r="A234" s="1"/>
      <c r="B234" s="65">
        <v>223</v>
      </c>
      <c r="C234" s="65">
        <v>216</v>
      </c>
      <c r="D234" s="179">
        <v>236</v>
      </c>
      <c r="E234" s="180">
        <v>230</v>
      </c>
      <c r="F234" s="181">
        <v>80</v>
      </c>
      <c r="G234" s="182" t="s">
        <v>297</v>
      </c>
      <c r="H234" s="59">
        <v>42</v>
      </c>
      <c r="I234" s="234"/>
      <c r="J234" s="55"/>
      <c r="K234" s="199"/>
      <c r="L234" s="194">
        <v>59</v>
      </c>
      <c r="M234" s="55"/>
      <c r="N234" s="185">
        <v>22117</v>
      </c>
      <c r="O234" s="196">
        <v>1960</v>
      </c>
      <c r="P234" s="187">
        <f t="shared" si="31"/>
        <v>106.62033963780553</v>
      </c>
      <c r="Q234" s="195">
        <v>2.0648206018518515E-2</v>
      </c>
      <c r="R234" s="189">
        <f t="shared" si="32"/>
        <v>83.136678265696801</v>
      </c>
      <c r="S234" s="189">
        <f t="shared" si="33"/>
        <v>189.75701790350234</v>
      </c>
      <c r="T234" s="190" t="str">
        <f t="shared" si="36"/>
        <v>+</v>
      </c>
      <c r="U234" s="191">
        <f t="shared" si="37"/>
        <v>1.134259259259255E-3</v>
      </c>
      <c r="V234" s="192">
        <f t="shared" si="34"/>
        <v>23853</v>
      </c>
      <c r="W234" s="193" t="str">
        <f t="shared" si="35"/>
        <v>D</v>
      </c>
      <c r="X234" s="43">
        <v>1.951394675925926E-2</v>
      </c>
      <c r="Y234" s="1"/>
    </row>
    <row r="235" spans="1:25" ht="15" customHeight="1">
      <c r="A235" s="1"/>
      <c r="B235" s="65">
        <v>172</v>
      </c>
      <c r="C235" s="65">
        <v>222</v>
      </c>
      <c r="D235" s="179">
        <v>191</v>
      </c>
      <c r="E235" s="180">
        <v>231</v>
      </c>
      <c r="F235" s="181">
        <v>213</v>
      </c>
      <c r="G235" s="200" t="s">
        <v>298</v>
      </c>
      <c r="H235" s="59">
        <v>28</v>
      </c>
      <c r="I235" s="218"/>
      <c r="J235" s="219"/>
      <c r="K235" s="35">
        <v>66</v>
      </c>
      <c r="L235" s="219"/>
      <c r="M235" s="219"/>
      <c r="N235" s="185">
        <v>25338</v>
      </c>
      <c r="O235" s="202">
        <v>1969</v>
      </c>
      <c r="P235" s="187">
        <f t="shared" si="31"/>
        <v>92.22281672775766</v>
      </c>
      <c r="Q235" s="195">
        <v>1.8159826388888887E-2</v>
      </c>
      <c r="R235" s="189">
        <f t="shared" si="32"/>
        <v>97.220241215121405</v>
      </c>
      <c r="S235" s="189">
        <f t="shared" si="33"/>
        <v>189.44305794287908</v>
      </c>
      <c r="T235" s="190" t="str">
        <f t="shared" si="36"/>
        <v>+</v>
      </c>
      <c r="U235" s="191">
        <f t="shared" si="37"/>
        <v>9.2592592592592379E-4</v>
      </c>
      <c r="V235" s="192">
        <f t="shared" si="34"/>
        <v>20632</v>
      </c>
      <c r="W235" s="193" t="str">
        <f t="shared" si="35"/>
        <v>C</v>
      </c>
      <c r="X235" s="43">
        <v>1.7233900462962963E-2</v>
      </c>
      <c r="Y235" s="1"/>
    </row>
    <row r="236" spans="1:25" ht="15" customHeight="1">
      <c r="A236" s="1"/>
      <c r="B236" s="65">
        <v>165</v>
      </c>
      <c r="C236" s="65">
        <v>245</v>
      </c>
      <c r="D236" s="179">
        <v>170</v>
      </c>
      <c r="E236" s="180">
        <v>232</v>
      </c>
      <c r="F236" s="181">
        <v>187</v>
      </c>
      <c r="G236" s="200" t="s">
        <v>299</v>
      </c>
      <c r="H236" s="59">
        <v>30</v>
      </c>
      <c r="I236" s="235"/>
      <c r="J236" s="201"/>
      <c r="K236" s="35">
        <v>61</v>
      </c>
      <c r="L236" s="35"/>
      <c r="M236" s="35"/>
      <c r="N236" s="185">
        <v>26885</v>
      </c>
      <c r="O236" s="62">
        <v>1973</v>
      </c>
      <c r="P236" s="187">
        <f t="shared" si="31"/>
        <v>85.307893430072468</v>
      </c>
      <c r="Q236" s="195">
        <v>1.6990844907407408E-2</v>
      </c>
      <c r="R236" s="189">
        <f t="shared" si="32"/>
        <v>103.83636364480327</v>
      </c>
      <c r="S236" s="189">
        <f t="shared" si="33"/>
        <v>189.14425707487572</v>
      </c>
      <c r="T236" s="190" t="str">
        <f t="shared" si="36"/>
        <v>+</v>
      </c>
      <c r="U236" s="191">
        <f t="shared" si="37"/>
        <v>1.0422453703703635E-4</v>
      </c>
      <c r="V236" s="192">
        <f t="shared" si="34"/>
        <v>19085</v>
      </c>
      <c r="W236" s="193" t="str">
        <f t="shared" si="35"/>
        <v>C</v>
      </c>
      <c r="X236" s="43">
        <v>1.6886620370370371E-2</v>
      </c>
      <c r="Y236" s="1"/>
    </row>
    <row r="237" spans="1:25" ht="15" customHeight="1">
      <c r="A237" s="1"/>
      <c r="B237" s="65">
        <v>126</v>
      </c>
      <c r="C237" s="65">
        <v>251</v>
      </c>
      <c r="D237" s="179">
        <v>105</v>
      </c>
      <c r="E237" s="180">
        <v>233</v>
      </c>
      <c r="F237" s="181">
        <v>244</v>
      </c>
      <c r="G237" s="200" t="s">
        <v>300</v>
      </c>
      <c r="H237" s="59">
        <v>26</v>
      </c>
      <c r="I237" s="208"/>
      <c r="J237" s="201">
        <v>40</v>
      </c>
      <c r="K237" s="209"/>
      <c r="L237" s="209"/>
      <c r="M237" s="209"/>
      <c r="N237" s="185">
        <v>29768</v>
      </c>
      <c r="O237" s="60">
        <v>1981</v>
      </c>
      <c r="P237" s="187">
        <f t="shared" si="31"/>
        <v>72.42119409767011</v>
      </c>
      <c r="Q237" s="195">
        <v>1.4722291666666667E-2</v>
      </c>
      <c r="R237" s="189">
        <f t="shared" si="32"/>
        <v>116.67576804663435</v>
      </c>
      <c r="S237" s="189">
        <f t="shared" si="33"/>
        <v>189.09696214430446</v>
      </c>
      <c r="T237" s="190" t="str">
        <f t="shared" si="36"/>
        <v>-</v>
      </c>
      <c r="U237" s="191">
        <f t="shared" si="37"/>
        <v>3.4721064814814857E-4</v>
      </c>
      <c r="V237" s="192">
        <f t="shared" si="34"/>
        <v>16202</v>
      </c>
      <c r="W237" s="193" t="str">
        <f t="shared" si="35"/>
        <v>B</v>
      </c>
      <c r="X237" s="43">
        <v>1.5069502314814815E-2</v>
      </c>
      <c r="Y237" s="1"/>
    </row>
    <row r="238" spans="1:25" ht="15" customHeight="1">
      <c r="A238" s="1"/>
      <c r="B238" s="65">
        <v>274</v>
      </c>
      <c r="C238" s="65">
        <v>273</v>
      </c>
      <c r="D238" s="179">
        <v>254</v>
      </c>
      <c r="E238" s="180">
        <v>234</v>
      </c>
      <c r="F238" s="181">
        <v>36</v>
      </c>
      <c r="G238" s="182" t="s">
        <v>301</v>
      </c>
      <c r="H238" s="59">
        <v>48</v>
      </c>
      <c r="I238" s="184"/>
      <c r="J238" s="55"/>
      <c r="K238" s="55"/>
      <c r="L238" s="194"/>
      <c r="M238" s="55">
        <v>52</v>
      </c>
      <c r="N238" s="185">
        <v>20417</v>
      </c>
      <c r="O238" s="186">
        <v>1955</v>
      </c>
      <c r="P238" s="187">
        <f t="shared" si="31"/>
        <v>114.2191564484486</v>
      </c>
      <c r="Q238" s="195">
        <v>2.2129699074074076E-2</v>
      </c>
      <c r="R238" s="189">
        <f t="shared" si="32"/>
        <v>74.751823937759028</v>
      </c>
      <c r="S238" s="189">
        <f t="shared" si="33"/>
        <v>188.97098038620763</v>
      </c>
      <c r="T238" s="190" t="str">
        <f t="shared" si="36"/>
        <v>-</v>
      </c>
      <c r="U238" s="191">
        <f t="shared" si="37"/>
        <v>1.7477199074074079E-3</v>
      </c>
      <c r="V238" s="192">
        <f t="shared" si="34"/>
        <v>25553</v>
      </c>
      <c r="W238" s="193" t="str">
        <f t="shared" si="35"/>
        <v>E</v>
      </c>
      <c r="X238" s="43">
        <v>2.3877418981481484E-2</v>
      </c>
      <c r="Y238" s="1"/>
    </row>
    <row r="239" spans="1:25" ht="15" customHeight="1">
      <c r="A239" s="1"/>
      <c r="B239" s="65">
        <v>268</v>
      </c>
      <c r="C239" s="65">
        <v>271</v>
      </c>
      <c r="D239" s="179">
        <v>246</v>
      </c>
      <c r="E239" s="180">
        <v>235</v>
      </c>
      <c r="F239" s="181">
        <v>59</v>
      </c>
      <c r="G239" s="182" t="s">
        <v>302</v>
      </c>
      <c r="H239" s="59">
        <v>44</v>
      </c>
      <c r="I239" s="76"/>
      <c r="J239" s="201"/>
      <c r="K239" s="201"/>
      <c r="L239" s="194">
        <v>63</v>
      </c>
      <c r="M239" s="201"/>
      <c r="N239" s="185">
        <v>21223</v>
      </c>
      <c r="O239" s="186">
        <v>1958</v>
      </c>
      <c r="P239" s="187">
        <f t="shared" si="31"/>
        <v>110.61642330175547</v>
      </c>
      <c r="Q239" s="195">
        <v>2.1643518518518517E-2</v>
      </c>
      <c r="R239" s="189">
        <f t="shared" si="32"/>
        <v>77.503475806880019</v>
      </c>
      <c r="S239" s="189">
        <f t="shared" si="33"/>
        <v>188.11989910863548</v>
      </c>
      <c r="T239" s="190" t="str">
        <f t="shared" si="36"/>
        <v>-</v>
      </c>
      <c r="U239" s="191">
        <f t="shared" si="37"/>
        <v>1.5162152777777778E-3</v>
      </c>
      <c r="V239" s="192">
        <f t="shared" si="34"/>
        <v>24747</v>
      </c>
      <c r="W239" s="193" t="str">
        <f t="shared" si="35"/>
        <v>D</v>
      </c>
      <c r="X239" s="43">
        <v>2.3159733796296295E-2</v>
      </c>
      <c r="Y239" s="1"/>
    </row>
    <row r="240" spans="1:25" ht="15" customHeight="1">
      <c r="A240" s="1"/>
      <c r="B240" s="65">
        <v>241</v>
      </c>
      <c r="C240" s="65">
        <v>219</v>
      </c>
      <c r="D240" s="179">
        <v>255</v>
      </c>
      <c r="E240" s="180">
        <v>236</v>
      </c>
      <c r="F240" s="181">
        <v>58</v>
      </c>
      <c r="G240" s="182" t="s">
        <v>303</v>
      </c>
      <c r="H240" s="59">
        <v>44</v>
      </c>
      <c r="I240" s="76"/>
      <c r="J240" s="201"/>
      <c r="K240" s="55"/>
      <c r="L240" s="194">
        <v>67</v>
      </c>
      <c r="M240" s="201"/>
      <c r="N240" s="185">
        <v>20501</v>
      </c>
      <c r="O240" s="186">
        <v>1956</v>
      </c>
      <c r="P240" s="187">
        <f t="shared" si="31"/>
        <v>113.843685500158</v>
      </c>
      <c r="Q240" s="195">
        <v>2.223384259259259E-2</v>
      </c>
      <c r="R240" s="189">
        <f t="shared" si="32"/>
        <v>74.162399486053346</v>
      </c>
      <c r="S240" s="189">
        <f t="shared" si="33"/>
        <v>188.00608498621136</v>
      </c>
      <c r="T240" s="190" t="str">
        <f t="shared" si="36"/>
        <v>+</v>
      </c>
      <c r="U240" s="191">
        <f t="shared" si="37"/>
        <v>1.3888657407407391E-3</v>
      </c>
      <c r="V240" s="192">
        <f t="shared" si="34"/>
        <v>25469</v>
      </c>
      <c r="W240" s="193" t="str">
        <f t="shared" si="35"/>
        <v>D</v>
      </c>
      <c r="X240" s="43">
        <v>2.0844976851851851E-2</v>
      </c>
      <c r="Y240" s="1"/>
    </row>
    <row r="241" spans="1:25" ht="15" customHeight="1">
      <c r="A241" s="1"/>
      <c r="B241" s="65"/>
      <c r="C241" s="65"/>
      <c r="D241" s="179">
        <v>177</v>
      </c>
      <c r="E241" s="180">
        <v>237</v>
      </c>
      <c r="F241" s="181">
        <v>273</v>
      </c>
      <c r="G241" s="200" t="s">
        <v>304</v>
      </c>
      <c r="H241" s="59">
        <v>23</v>
      </c>
      <c r="I241" s="208"/>
      <c r="J241" s="209"/>
      <c r="K241" s="35">
        <v>62</v>
      </c>
      <c r="L241" s="209"/>
      <c r="M241" s="209"/>
      <c r="N241" s="185">
        <v>26877</v>
      </c>
      <c r="O241" s="60">
        <v>1973</v>
      </c>
      <c r="P241" s="187">
        <f t="shared" si="31"/>
        <v>85.343652568004899</v>
      </c>
      <c r="Q241" s="195">
        <v>1.7210740740740742E-2</v>
      </c>
      <c r="R241" s="189">
        <f t="shared" si="32"/>
        <v>102.59181206023371</v>
      </c>
      <c r="S241" s="189">
        <f t="shared" si="33"/>
        <v>187.93546462823861</v>
      </c>
      <c r="T241" s="190"/>
      <c r="U241" s="191"/>
      <c r="V241" s="192">
        <f t="shared" si="34"/>
        <v>19093</v>
      </c>
      <c r="W241" s="193" t="str">
        <f t="shared" si="35"/>
        <v>C</v>
      </c>
      <c r="X241" s="43"/>
      <c r="Y241" s="1"/>
    </row>
    <row r="242" spans="1:25" ht="15" customHeight="1">
      <c r="A242" s="1"/>
      <c r="B242" s="65">
        <v>253</v>
      </c>
      <c r="C242" s="65">
        <v>252</v>
      </c>
      <c r="D242" s="179">
        <v>248</v>
      </c>
      <c r="E242" s="180">
        <v>238</v>
      </c>
      <c r="F242" s="181">
        <v>91</v>
      </c>
      <c r="G242" s="182" t="s">
        <v>305</v>
      </c>
      <c r="H242" s="59">
        <v>41</v>
      </c>
      <c r="I242" s="184"/>
      <c r="J242" s="55"/>
      <c r="K242" s="55"/>
      <c r="L242" s="194">
        <v>64</v>
      </c>
      <c r="M242" s="55"/>
      <c r="N242" s="185">
        <v>21240</v>
      </c>
      <c r="O242" s="196">
        <v>1958</v>
      </c>
      <c r="P242" s="187">
        <f t="shared" si="31"/>
        <v>110.54043513364904</v>
      </c>
      <c r="Q242" s="195">
        <v>2.1689907407407408E-2</v>
      </c>
      <c r="R242" s="189">
        <f t="shared" si="32"/>
        <v>77.240927106898184</v>
      </c>
      <c r="S242" s="189">
        <f t="shared" si="33"/>
        <v>187.78136224054722</v>
      </c>
      <c r="T242" s="190" t="str">
        <f t="shared" ref="T242:T266" si="38">IF(X242&lt;Q242,"+","-")</f>
        <v>-</v>
      </c>
      <c r="U242" s="191">
        <f t="shared" ref="U242:U266" si="39">IF(X242&gt;Q242,X242-Q242,Q242-X242)</f>
        <v>2.3078703703702241E-5</v>
      </c>
      <c r="V242" s="192">
        <f t="shared" si="34"/>
        <v>24730</v>
      </c>
      <c r="W242" s="193" t="str">
        <f t="shared" si="35"/>
        <v>D</v>
      </c>
      <c r="X242" s="43">
        <v>2.171298611111111E-2</v>
      </c>
      <c r="Y242" s="1"/>
    </row>
    <row r="243" spans="1:25" ht="15" customHeight="1">
      <c r="A243" s="1"/>
      <c r="B243" s="65">
        <v>228</v>
      </c>
      <c r="C243" s="65">
        <v>261</v>
      </c>
      <c r="D243" s="179">
        <v>208</v>
      </c>
      <c r="E243" s="180">
        <v>239</v>
      </c>
      <c r="F243" s="181">
        <v>112</v>
      </c>
      <c r="G243" s="182" t="s">
        <v>306</v>
      </c>
      <c r="H243" s="59">
        <v>39</v>
      </c>
      <c r="I243" s="184"/>
      <c r="J243" s="201"/>
      <c r="K243" s="35">
        <v>70</v>
      </c>
      <c r="L243" s="55"/>
      <c r="M243" s="55"/>
      <c r="N243" s="185">
        <v>24911</v>
      </c>
      <c r="O243" s="196">
        <v>1968</v>
      </c>
      <c r="P243" s="187">
        <f t="shared" si="31"/>
        <v>94.13146071490155</v>
      </c>
      <c r="Q243" s="195">
        <v>1.8819513888888889E-2</v>
      </c>
      <c r="R243" s="189">
        <f t="shared" si="32"/>
        <v>93.486586461412699</v>
      </c>
      <c r="S243" s="189">
        <f t="shared" si="33"/>
        <v>187.61804717631424</v>
      </c>
      <c r="T243" s="190" t="str">
        <f t="shared" si="38"/>
        <v>-</v>
      </c>
      <c r="U243" s="191">
        <f t="shared" si="39"/>
        <v>8.3335648148148353E-4</v>
      </c>
      <c r="V243" s="192">
        <f t="shared" si="34"/>
        <v>21059</v>
      </c>
      <c r="W243" s="193" t="str">
        <f t="shared" si="35"/>
        <v>C</v>
      </c>
      <c r="X243" s="43">
        <v>1.9652870370370373E-2</v>
      </c>
      <c r="Y243" s="1"/>
    </row>
    <row r="244" spans="1:25" ht="15" customHeight="1">
      <c r="A244" s="1"/>
      <c r="B244" s="65">
        <v>166</v>
      </c>
      <c r="C244" s="65">
        <v>257</v>
      </c>
      <c r="D244" s="179">
        <v>155</v>
      </c>
      <c r="E244" s="180">
        <v>240</v>
      </c>
      <c r="F244" s="181">
        <v>176</v>
      </c>
      <c r="G244" s="200" t="s">
        <v>307</v>
      </c>
      <c r="H244" s="59">
        <v>32</v>
      </c>
      <c r="I244" s="216"/>
      <c r="J244" s="201">
        <v>54</v>
      </c>
      <c r="K244" s="65"/>
      <c r="L244" s="65"/>
      <c r="M244" s="65"/>
      <c r="N244" s="185">
        <v>27833</v>
      </c>
      <c r="O244" s="62">
        <v>1976</v>
      </c>
      <c r="P244" s="187">
        <f t="shared" si="31"/>
        <v>81.070435585078556</v>
      </c>
      <c r="Q244" s="195">
        <v>1.6562534722222223E-2</v>
      </c>
      <c r="R244" s="189">
        <f t="shared" si="32"/>
        <v>106.26048470057364</v>
      </c>
      <c r="S244" s="189">
        <f t="shared" si="33"/>
        <v>187.33092028565221</v>
      </c>
      <c r="T244" s="190" t="str">
        <f t="shared" si="38"/>
        <v>-</v>
      </c>
      <c r="U244" s="191">
        <f t="shared" si="39"/>
        <v>3.8190972222221925E-4</v>
      </c>
      <c r="V244" s="192">
        <f t="shared" si="34"/>
        <v>18137</v>
      </c>
      <c r="W244" s="193" t="str">
        <f t="shared" si="35"/>
        <v>B</v>
      </c>
      <c r="X244" s="43">
        <v>1.6944444444444443E-2</v>
      </c>
      <c r="Y244" s="1"/>
    </row>
    <row r="245" spans="1:25" ht="15" customHeight="1">
      <c r="A245" s="1"/>
      <c r="B245" s="65">
        <v>283</v>
      </c>
      <c r="C245" s="65">
        <v>231</v>
      </c>
      <c r="D245" s="179">
        <v>273</v>
      </c>
      <c r="E245" s="180">
        <v>241</v>
      </c>
      <c r="F245" s="181">
        <v>81</v>
      </c>
      <c r="G245" s="182" t="s">
        <v>308</v>
      </c>
      <c r="H245" s="59">
        <v>41</v>
      </c>
      <c r="I245" s="76"/>
      <c r="J245" s="201"/>
      <c r="K245" s="201"/>
      <c r="L245" s="201"/>
      <c r="M245" s="55">
        <v>65</v>
      </c>
      <c r="N245" s="185">
        <v>16251</v>
      </c>
      <c r="O245" s="196">
        <v>1944</v>
      </c>
      <c r="P245" s="187">
        <f t="shared" si="31"/>
        <v>132.8407275267657</v>
      </c>
      <c r="Q245" s="195">
        <v>2.5740752314814819E-2</v>
      </c>
      <c r="R245" s="189">
        <f t="shared" si="32"/>
        <v>54.314228715495659</v>
      </c>
      <c r="S245" s="189">
        <f t="shared" si="33"/>
        <v>187.15495624226136</v>
      </c>
      <c r="T245" s="190" t="str">
        <f t="shared" si="38"/>
        <v>+</v>
      </c>
      <c r="U245" s="191">
        <f t="shared" si="39"/>
        <v>9.6063657407407729E-4</v>
      </c>
      <c r="V245" s="192">
        <f t="shared" si="34"/>
        <v>29719</v>
      </c>
      <c r="W245" s="193" t="str">
        <f t="shared" si="35"/>
        <v>E</v>
      </c>
      <c r="X245" s="43">
        <v>2.4780115740740741E-2</v>
      </c>
      <c r="Y245" s="1"/>
    </row>
    <row r="246" spans="1:25" ht="15" customHeight="1">
      <c r="A246" s="1"/>
      <c r="B246" s="65">
        <v>221</v>
      </c>
      <c r="C246" s="65">
        <v>207</v>
      </c>
      <c r="D246" s="179">
        <v>245</v>
      </c>
      <c r="E246" s="180">
        <v>242</v>
      </c>
      <c r="F246" s="181">
        <v>135</v>
      </c>
      <c r="G246" s="182" t="s">
        <v>309</v>
      </c>
      <c r="H246" s="59">
        <v>36</v>
      </c>
      <c r="I246" s="184"/>
      <c r="J246" s="55"/>
      <c r="K246" s="197"/>
      <c r="L246" s="194">
        <v>62</v>
      </c>
      <c r="M246" s="211"/>
      <c r="N246" s="185">
        <v>21752</v>
      </c>
      <c r="O246" s="236">
        <v>1959</v>
      </c>
      <c r="P246" s="187">
        <f t="shared" si="31"/>
        <v>108.25185030597302</v>
      </c>
      <c r="Q246" s="195">
        <v>2.1550960648148147E-2</v>
      </c>
      <c r="R246" s="189">
        <f t="shared" si="32"/>
        <v>78.027328589752941</v>
      </c>
      <c r="S246" s="189">
        <f t="shared" si="33"/>
        <v>186.27917889572598</v>
      </c>
      <c r="T246" s="190" t="str">
        <f t="shared" si="38"/>
        <v>+</v>
      </c>
      <c r="U246" s="191">
        <f t="shared" si="39"/>
        <v>2.0833217592592587E-3</v>
      </c>
      <c r="V246" s="192">
        <f t="shared" si="34"/>
        <v>24218</v>
      </c>
      <c r="W246" s="193" t="str">
        <f t="shared" si="35"/>
        <v>D</v>
      </c>
      <c r="X246" s="43">
        <v>1.9467638888888888E-2</v>
      </c>
      <c r="Y246" s="1"/>
    </row>
    <row r="247" spans="1:25" ht="15" customHeight="1">
      <c r="A247" s="1"/>
      <c r="B247" s="65">
        <v>225</v>
      </c>
      <c r="C247" s="65">
        <v>269</v>
      </c>
      <c r="D247" s="179">
        <v>202</v>
      </c>
      <c r="E247" s="180">
        <v>243</v>
      </c>
      <c r="F247" s="181">
        <v>292</v>
      </c>
      <c r="G247" s="182" t="s">
        <v>310</v>
      </c>
      <c r="H247" s="59">
        <v>22</v>
      </c>
      <c r="I247" s="206"/>
      <c r="J247" s="202"/>
      <c r="K247" s="35">
        <v>69</v>
      </c>
      <c r="L247" s="202"/>
      <c r="M247" s="202"/>
      <c r="N247" s="185">
        <v>25557</v>
      </c>
      <c r="O247" s="65">
        <v>1969</v>
      </c>
      <c r="P247" s="187">
        <f t="shared" si="31"/>
        <v>91.243910326857176</v>
      </c>
      <c r="Q247" s="195">
        <v>1.8622743055555554E-2</v>
      </c>
      <c r="R247" s="189">
        <f t="shared" si="32"/>
        <v>94.600256732967367</v>
      </c>
      <c r="S247" s="189">
        <f t="shared" si="33"/>
        <v>185.84416705982454</v>
      </c>
      <c r="T247" s="190" t="str">
        <f t="shared" si="38"/>
        <v>-</v>
      </c>
      <c r="U247" s="191">
        <f t="shared" si="39"/>
        <v>9.2592592592592726E-4</v>
      </c>
      <c r="V247" s="192">
        <f t="shared" si="34"/>
        <v>20413</v>
      </c>
      <c r="W247" s="193" t="str">
        <f t="shared" si="35"/>
        <v>C</v>
      </c>
      <c r="X247" s="43">
        <v>1.9548668981481481E-2</v>
      </c>
      <c r="Y247" s="1"/>
    </row>
    <row r="248" spans="1:25" ht="15" customHeight="1">
      <c r="A248" s="1"/>
      <c r="B248" s="65">
        <v>294</v>
      </c>
      <c r="C248" s="65">
        <v>264</v>
      </c>
      <c r="D248" s="179">
        <v>282</v>
      </c>
      <c r="E248" s="180">
        <v>244</v>
      </c>
      <c r="F248" s="181">
        <v>3</v>
      </c>
      <c r="G248" s="182" t="s">
        <v>311</v>
      </c>
      <c r="H248" s="59">
        <v>58</v>
      </c>
      <c r="I248" s="184"/>
      <c r="J248" s="55"/>
      <c r="K248" s="55"/>
      <c r="L248" s="55"/>
      <c r="M248" s="55">
        <v>68</v>
      </c>
      <c r="N248" s="185">
        <v>14356</v>
      </c>
      <c r="O248" s="186">
        <v>1939</v>
      </c>
      <c r="P248" s="187">
        <f t="shared" si="31"/>
        <v>141.31117332451197</v>
      </c>
      <c r="Q248" s="195">
        <v>2.7488425925925927E-2</v>
      </c>
      <c r="R248" s="189">
        <f t="shared" si="32"/>
        <v>44.422863658470618</v>
      </c>
      <c r="S248" s="189">
        <f t="shared" si="33"/>
        <v>185.73403698298259</v>
      </c>
      <c r="T248" s="190" t="str">
        <f t="shared" si="38"/>
        <v>-</v>
      </c>
      <c r="U248" s="191">
        <f t="shared" si="39"/>
        <v>4.2829861111111367E-4</v>
      </c>
      <c r="V248" s="192">
        <f t="shared" si="34"/>
        <v>31614</v>
      </c>
      <c r="W248" s="193" t="str">
        <f t="shared" si="35"/>
        <v>E</v>
      </c>
      <c r="X248" s="43">
        <v>2.791672453703704E-2</v>
      </c>
      <c r="Y248" s="1"/>
    </row>
    <row r="249" spans="1:25" ht="15" customHeight="1">
      <c r="A249" s="1"/>
      <c r="B249" s="65">
        <v>88</v>
      </c>
      <c r="C249" s="65">
        <v>248</v>
      </c>
      <c r="D249" s="179">
        <v>97</v>
      </c>
      <c r="E249" s="180">
        <v>245</v>
      </c>
      <c r="F249" s="181">
        <v>303</v>
      </c>
      <c r="G249" s="182" t="s">
        <v>312</v>
      </c>
      <c r="H249" s="59">
        <v>22</v>
      </c>
      <c r="I249" s="206"/>
      <c r="J249" s="201">
        <v>38</v>
      </c>
      <c r="K249" s="202"/>
      <c r="L249" s="202"/>
      <c r="M249" s="202"/>
      <c r="N249" s="185">
        <v>30799</v>
      </c>
      <c r="O249" s="65">
        <v>1984</v>
      </c>
      <c r="P249" s="187">
        <f t="shared" si="31"/>
        <v>67.812735196627159</v>
      </c>
      <c r="Q249" s="195">
        <v>1.4502337962962963E-2</v>
      </c>
      <c r="R249" s="189">
        <f t="shared" si="32"/>
        <v>117.92064716201726</v>
      </c>
      <c r="S249" s="189">
        <f t="shared" si="33"/>
        <v>185.73338235864441</v>
      </c>
      <c r="T249" s="190" t="str">
        <f t="shared" si="38"/>
        <v>+</v>
      </c>
      <c r="U249" s="191">
        <f t="shared" si="39"/>
        <v>5.5549768518518491E-4</v>
      </c>
      <c r="V249" s="192">
        <f t="shared" si="34"/>
        <v>15171</v>
      </c>
      <c r="W249" s="193" t="str">
        <f t="shared" si="35"/>
        <v>B</v>
      </c>
      <c r="X249" s="43">
        <v>1.3946840277777778E-2</v>
      </c>
      <c r="Y249" s="1"/>
    </row>
    <row r="250" spans="1:25" ht="15" customHeight="1">
      <c r="A250" s="1"/>
      <c r="B250" s="65"/>
      <c r="C250" s="65"/>
      <c r="D250" s="179">
        <v>242</v>
      </c>
      <c r="E250" s="180">
        <v>246</v>
      </c>
      <c r="F250" s="181">
        <v>117</v>
      </c>
      <c r="G250" s="182" t="s">
        <v>313</v>
      </c>
      <c r="H250" s="59">
        <v>38</v>
      </c>
      <c r="I250" s="184"/>
      <c r="J250" s="55"/>
      <c r="K250" s="197"/>
      <c r="L250" s="194">
        <v>60</v>
      </c>
      <c r="M250" s="55"/>
      <c r="N250" s="185">
        <v>22354</v>
      </c>
      <c r="O250" s="186">
        <v>1961</v>
      </c>
      <c r="P250" s="187">
        <f t="shared" si="31"/>
        <v>105.56097517655705</v>
      </c>
      <c r="Q250" s="195">
        <v>2.1180636574074072E-2</v>
      </c>
      <c r="R250" s="189">
        <f t="shared" si="32"/>
        <v>80.123263770546032</v>
      </c>
      <c r="S250" s="189">
        <f t="shared" si="33"/>
        <v>185.6842389471031</v>
      </c>
      <c r="T250" s="190" t="str">
        <f t="shared" si="38"/>
        <v>+</v>
      </c>
      <c r="U250" s="191">
        <f t="shared" si="39"/>
        <v>6.5972222222222127E-4</v>
      </c>
      <c r="V250" s="192">
        <f t="shared" si="34"/>
        <v>23616</v>
      </c>
      <c r="W250" s="193" t="str">
        <f t="shared" si="35"/>
        <v>D</v>
      </c>
      <c r="X250" s="43">
        <v>2.0520914351851851E-2</v>
      </c>
      <c r="Y250" s="1"/>
    </row>
    <row r="251" spans="1:25" ht="15" customHeight="1">
      <c r="A251" s="1"/>
      <c r="B251" s="65"/>
      <c r="C251" s="65"/>
      <c r="D251" s="179">
        <v>122</v>
      </c>
      <c r="E251" s="180">
        <v>247</v>
      </c>
      <c r="F251" s="181">
        <v>319</v>
      </c>
      <c r="G251" s="182" t="s">
        <v>314</v>
      </c>
      <c r="H251" s="59">
        <v>21</v>
      </c>
      <c r="I251" s="206"/>
      <c r="J251" s="201">
        <v>46</v>
      </c>
      <c r="K251" s="202"/>
      <c r="L251" s="202"/>
      <c r="M251" s="202"/>
      <c r="N251" s="185">
        <v>29956</v>
      </c>
      <c r="O251" s="65">
        <v>1982</v>
      </c>
      <c r="P251" s="187">
        <f t="shared" si="31"/>
        <v>71.580854356257817</v>
      </c>
      <c r="Q251" s="195">
        <v>1.5243090277777779E-2</v>
      </c>
      <c r="R251" s="189">
        <f t="shared" si="32"/>
        <v>113.72818724496705</v>
      </c>
      <c r="S251" s="189">
        <f t="shared" si="33"/>
        <v>185.30904160122486</v>
      </c>
      <c r="T251" s="190" t="str">
        <f t="shared" si="38"/>
        <v>+</v>
      </c>
      <c r="U251" s="191">
        <f t="shared" si="39"/>
        <v>6.4815972222222358E-4</v>
      </c>
      <c r="V251" s="192">
        <f t="shared" si="34"/>
        <v>16014</v>
      </c>
      <c r="W251" s="193" t="str">
        <f t="shared" si="35"/>
        <v>B</v>
      </c>
      <c r="X251" s="43">
        <v>1.4594930555555555E-2</v>
      </c>
      <c r="Y251" s="1"/>
    </row>
    <row r="252" spans="1:25" ht="15" customHeight="1">
      <c r="A252" s="1"/>
      <c r="B252" s="65">
        <v>116</v>
      </c>
      <c r="C252" s="65">
        <v>213</v>
      </c>
      <c r="D252" s="179">
        <v>161</v>
      </c>
      <c r="E252" s="180">
        <v>248</v>
      </c>
      <c r="F252" s="181">
        <v>278</v>
      </c>
      <c r="G252" s="200" t="s">
        <v>315</v>
      </c>
      <c r="H252" s="59">
        <v>23</v>
      </c>
      <c r="I252" s="208"/>
      <c r="J252" s="201">
        <v>55</v>
      </c>
      <c r="K252" s="209"/>
      <c r="L252" s="209"/>
      <c r="M252" s="209"/>
      <c r="N252" s="185">
        <v>28111</v>
      </c>
      <c r="O252" s="60">
        <v>1976</v>
      </c>
      <c r="P252" s="187">
        <f t="shared" si="31"/>
        <v>79.827805541926338</v>
      </c>
      <c r="Q252" s="195">
        <v>1.6736122685185185E-2</v>
      </c>
      <c r="R252" s="189">
        <f t="shared" si="32"/>
        <v>105.27802327284722</v>
      </c>
      <c r="S252" s="189">
        <f t="shared" si="33"/>
        <v>185.10582881477356</v>
      </c>
      <c r="T252" s="190" t="str">
        <f t="shared" si="38"/>
        <v>+</v>
      </c>
      <c r="U252" s="191">
        <f t="shared" si="39"/>
        <v>2.0253703703703701E-3</v>
      </c>
      <c r="V252" s="192">
        <f t="shared" si="34"/>
        <v>17859</v>
      </c>
      <c r="W252" s="193" t="str">
        <f t="shared" si="35"/>
        <v>B</v>
      </c>
      <c r="X252" s="43">
        <v>1.4710752314814815E-2</v>
      </c>
      <c r="Y252" s="1"/>
    </row>
    <row r="253" spans="1:25" ht="15" customHeight="1">
      <c r="A253" s="1"/>
      <c r="B253" s="65">
        <v>70</v>
      </c>
      <c r="C253" s="65">
        <v>120</v>
      </c>
      <c r="D253" s="179">
        <v>194</v>
      </c>
      <c r="E253" s="180">
        <v>249</v>
      </c>
      <c r="F253" s="181">
        <v>144</v>
      </c>
      <c r="G253" s="182" t="s">
        <v>316</v>
      </c>
      <c r="H253" s="59">
        <v>36</v>
      </c>
      <c r="I253" s="184"/>
      <c r="J253" s="201"/>
      <c r="K253" s="35">
        <v>67</v>
      </c>
      <c r="L253" s="55"/>
      <c r="M253" s="55"/>
      <c r="N253" s="185">
        <v>26268</v>
      </c>
      <c r="O253" s="201">
        <v>1971</v>
      </c>
      <c r="P253" s="187">
        <f t="shared" si="31"/>
        <v>88.065816943111756</v>
      </c>
      <c r="Q253" s="195">
        <v>1.8275520833333333E-2</v>
      </c>
      <c r="R253" s="189">
        <f t="shared" si="32"/>
        <v>96.565441613070902</v>
      </c>
      <c r="S253" s="189">
        <f t="shared" si="33"/>
        <v>184.63125855618267</v>
      </c>
      <c r="T253" s="190" t="str">
        <f t="shared" si="38"/>
        <v>+</v>
      </c>
      <c r="U253" s="191">
        <f t="shared" si="39"/>
        <v>4.8148032407407393E-3</v>
      </c>
      <c r="V253" s="192">
        <f t="shared" si="34"/>
        <v>19702</v>
      </c>
      <c r="W253" s="193" t="str">
        <f t="shared" si="35"/>
        <v>C</v>
      </c>
      <c r="X253" s="43">
        <v>1.3460717592592594E-2</v>
      </c>
      <c r="Y253" s="1"/>
    </row>
    <row r="254" spans="1:25" ht="15" customHeight="1">
      <c r="A254" s="1"/>
      <c r="B254" s="65"/>
      <c r="C254" s="65"/>
      <c r="D254" s="179">
        <v>181</v>
      </c>
      <c r="E254" s="180">
        <v>250</v>
      </c>
      <c r="F254" s="181">
        <v>314</v>
      </c>
      <c r="G254" s="182" t="s">
        <v>317</v>
      </c>
      <c r="H254" s="59">
        <v>21</v>
      </c>
      <c r="I254" s="206"/>
      <c r="J254" s="201"/>
      <c r="K254" s="35">
        <v>63</v>
      </c>
      <c r="L254" s="202"/>
      <c r="M254" s="202"/>
      <c r="N254" s="185">
        <v>27305</v>
      </c>
      <c r="O254" s="65">
        <v>1974</v>
      </c>
      <c r="P254" s="187">
        <f t="shared" si="31"/>
        <v>83.430538688619464</v>
      </c>
      <c r="Q254" s="195">
        <v>1.7476886574074074E-2</v>
      </c>
      <c r="R254" s="189">
        <f t="shared" si="32"/>
        <v>101.08549784963435</v>
      </c>
      <c r="S254" s="189">
        <f t="shared" si="33"/>
        <v>184.51603653825381</v>
      </c>
      <c r="T254" s="190" t="str">
        <f t="shared" si="38"/>
        <v>+</v>
      </c>
      <c r="U254" s="191">
        <f t="shared" si="39"/>
        <v>2.5115393518518499E-3</v>
      </c>
      <c r="V254" s="192">
        <f t="shared" si="34"/>
        <v>18665</v>
      </c>
      <c r="W254" s="193" t="str">
        <f t="shared" si="35"/>
        <v>C</v>
      </c>
      <c r="X254" s="43">
        <v>1.4965347222222224E-2</v>
      </c>
      <c r="Y254" s="1"/>
    </row>
    <row r="255" spans="1:25" ht="15" customHeight="1">
      <c r="A255" s="1"/>
      <c r="B255" s="65">
        <v>146</v>
      </c>
      <c r="C255" s="65">
        <v>241</v>
      </c>
      <c r="D255" s="179">
        <v>175</v>
      </c>
      <c r="E255" s="180">
        <v>251</v>
      </c>
      <c r="F255" s="181">
        <v>276</v>
      </c>
      <c r="G255" s="200" t="s">
        <v>318</v>
      </c>
      <c r="H255" s="59">
        <v>23</v>
      </c>
      <c r="I255" s="208"/>
      <c r="J255" s="201">
        <v>57</v>
      </c>
      <c r="K255" s="209"/>
      <c r="L255" s="209"/>
      <c r="M255" s="209"/>
      <c r="N255" s="185">
        <v>27820</v>
      </c>
      <c r="O255" s="60">
        <v>1976</v>
      </c>
      <c r="P255" s="187">
        <f t="shared" si="31"/>
        <v>81.128544184218768</v>
      </c>
      <c r="Q255" s="195">
        <v>1.7129641203703704E-2</v>
      </c>
      <c r="R255" s="189">
        <f t="shared" si="32"/>
        <v>103.05081374206321</v>
      </c>
      <c r="S255" s="189">
        <f t="shared" si="33"/>
        <v>184.17935792628197</v>
      </c>
      <c r="T255" s="190" t="str">
        <f t="shared" si="38"/>
        <v>+</v>
      </c>
      <c r="U255" s="191">
        <f t="shared" si="39"/>
        <v>1.1110185185185147E-3</v>
      </c>
      <c r="V255" s="192">
        <f t="shared" si="34"/>
        <v>18150</v>
      </c>
      <c r="W255" s="193" t="str">
        <f t="shared" si="35"/>
        <v>B</v>
      </c>
      <c r="X255" s="43">
        <v>1.601862268518519E-2</v>
      </c>
      <c r="Y255" s="1"/>
    </row>
    <row r="256" spans="1:25" ht="15" customHeight="1">
      <c r="A256" s="1"/>
      <c r="B256" s="65">
        <v>216</v>
      </c>
      <c r="C256" s="65">
        <v>272</v>
      </c>
      <c r="D256" s="179">
        <v>197</v>
      </c>
      <c r="E256" s="180">
        <v>252</v>
      </c>
      <c r="F256" s="181">
        <v>238</v>
      </c>
      <c r="G256" s="200" t="s">
        <v>319</v>
      </c>
      <c r="H256" s="59">
        <v>26</v>
      </c>
      <c r="I256" s="214"/>
      <c r="J256" s="35"/>
      <c r="K256" s="35">
        <v>68</v>
      </c>
      <c r="L256" s="209"/>
      <c r="M256" s="209"/>
      <c r="N256" s="185">
        <v>26298</v>
      </c>
      <c r="O256" s="60">
        <v>1971</v>
      </c>
      <c r="P256" s="187">
        <f t="shared" si="31"/>
        <v>87.931720175865109</v>
      </c>
      <c r="Q256" s="195">
        <v>1.8368067129629628E-2</v>
      </c>
      <c r="R256" s="189">
        <f t="shared" si="32"/>
        <v>96.041654336360651</v>
      </c>
      <c r="S256" s="189">
        <f t="shared" si="33"/>
        <v>183.97337451222575</v>
      </c>
      <c r="T256" s="190" t="str">
        <f t="shared" si="38"/>
        <v>-</v>
      </c>
      <c r="U256" s="191">
        <f t="shared" si="39"/>
        <v>9.0285879629629917E-4</v>
      </c>
      <c r="V256" s="192">
        <f t="shared" si="34"/>
        <v>19672</v>
      </c>
      <c r="W256" s="193" t="str">
        <f t="shared" si="35"/>
        <v>C</v>
      </c>
      <c r="X256" s="43">
        <v>1.9270925925925927E-2</v>
      </c>
      <c r="Y256" s="1"/>
    </row>
    <row r="257" spans="1:25" ht="15" customHeight="1">
      <c r="A257" s="1"/>
      <c r="B257" s="65">
        <v>230</v>
      </c>
      <c r="C257" s="65">
        <v>211</v>
      </c>
      <c r="D257" s="179">
        <v>253</v>
      </c>
      <c r="E257" s="180">
        <v>253</v>
      </c>
      <c r="F257" s="181">
        <v>116</v>
      </c>
      <c r="G257" s="204" t="s">
        <v>320</v>
      </c>
      <c r="H257" s="59">
        <v>38</v>
      </c>
      <c r="I257" s="184"/>
      <c r="J257" s="55"/>
      <c r="K257" s="197"/>
      <c r="L257" s="194">
        <v>66</v>
      </c>
      <c r="M257" s="55"/>
      <c r="N257" s="185">
        <v>21629</v>
      </c>
      <c r="O257" s="198">
        <v>1959</v>
      </c>
      <c r="P257" s="187">
        <f t="shared" si="31"/>
        <v>108.80164705168424</v>
      </c>
      <c r="Q257" s="195">
        <v>2.2094907407407407E-2</v>
      </c>
      <c r="R257" s="189">
        <f t="shared" si="32"/>
        <v>74.948735462745432</v>
      </c>
      <c r="S257" s="189">
        <f t="shared" si="33"/>
        <v>183.75038251442967</v>
      </c>
      <c r="T257" s="190" t="str">
        <f t="shared" si="38"/>
        <v>+</v>
      </c>
      <c r="U257" s="191">
        <f t="shared" si="39"/>
        <v>2.3958101851851848E-3</v>
      </c>
      <c r="V257" s="192">
        <f t="shared" si="34"/>
        <v>24341</v>
      </c>
      <c r="W257" s="193" t="str">
        <f t="shared" si="35"/>
        <v>D</v>
      </c>
      <c r="X257" s="43">
        <v>1.9699097222222222E-2</v>
      </c>
      <c r="Y257" s="1"/>
    </row>
    <row r="258" spans="1:25" ht="15" customHeight="1">
      <c r="A258" s="1"/>
      <c r="B258" s="65">
        <v>239</v>
      </c>
      <c r="C258" s="65">
        <v>227</v>
      </c>
      <c r="D258" s="179">
        <v>257</v>
      </c>
      <c r="E258" s="180">
        <v>254</v>
      </c>
      <c r="F258" s="181">
        <v>162</v>
      </c>
      <c r="G258" s="200" t="s">
        <v>321</v>
      </c>
      <c r="H258" s="59">
        <v>33</v>
      </c>
      <c r="I258" s="218"/>
      <c r="J258" s="219"/>
      <c r="K258" s="219"/>
      <c r="L258" s="194">
        <v>68</v>
      </c>
      <c r="M258" s="219"/>
      <c r="N258" s="185">
        <v>21154</v>
      </c>
      <c r="O258" s="62">
        <v>1957</v>
      </c>
      <c r="P258" s="187">
        <f t="shared" si="31"/>
        <v>110.92484586642274</v>
      </c>
      <c r="Q258" s="195">
        <v>2.2523182870370369E-2</v>
      </c>
      <c r="R258" s="189">
        <f t="shared" si="32"/>
        <v>72.524810925463072</v>
      </c>
      <c r="S258" s="189">
        <f t="shared" si="33"/>
        <v>183.44965679188581</v>
      </c>
      <c r="T258" s="190" t="str">
        <f t="shared" si="38"/>
        <v>+</v>
      </c>
      <c r="U258" s="191">
        <f t="shared" si="39"/>
        <v>1.8402777777777775E-3</v>
      </c>
      <c r="V258" s="192">
        <f t="shared" si="34"/>
        <v>24816</v>
      </c>
      <c r="W258" s="193" t="str">
        <f t="shared" si="35"/>
        <v>D</v>
      </c>
      <c r="X258" s="43">
        <v>2.0682905092592591E-2</v>
      </c>
      <c r="Y258" s="1"/>
    </row>
    <row r="259" spans="1:25" ht="15" customHeight="1">
      <c r="A259" s="1"/>
      <c r="B259" s="65">
        <v>133</v>
      </c>
      <c r="C259" s="65">
        <v>254</v>
      </c>
      <c r="D259" s="179">
        <v>139</v>
      </c>
      <c r="E259" s="180">
        <v>255</v>
      </c>
      <c r="F259" s="181">
        <v>301</v>
      </c>
      <c r="G259" s="182" t="s">
        <v>322</v>
      </c>
      <c r="H259" s="59">
        <v>22</v>
      </c>
      <c r="I259" s="206"/>
      <c r="J259" s="201">
        <v>50</v>
      </c>
      <c r="K259" s="202"/>
      <c r="L259" s="202"/>
      <c r="M259" s="202"/>
      <c r="N259" s="185">
        <v>29520</v>
      </c>
      <c r="O259" s="65">
        <v>1980</v>
      </c>
      <c r="P259" s="187">
        <f t="shared" si="31"/>
        <v>73.529727373575696</v>
      </c>
      <c r="Q259" s="195">
        <v>1.6006990740740742E-2</v>
      </c>
      <c r="R259" s="189">
        <f t="shared" si="32"/>
        <v>109.40471500257661</v>
      </c>
      <c r="S259" s="189">
        <f t="shared" si="33"/>
        <v>182.9344423761523</v>
      </c>
      <c r="T259" s="190" t="str">
        <f t="shared" si="38"/>
        <v>+</v>
      </c>
      <c r="U259" s="191">
        <f t="shared" si="39"/>
        <v>7.0605324074074147E-4</v>
      </c>
      <c r="V259" s="192">
        <f t="shared" si="34"/>
        <v>16450</v>
      </c>
      <c r="W259" s="193" t="str">
        <f t="shared" si="35"/>
        <v>B</v>
      </c>
      <c r="X259" s="43">
        <v>1.53009375E-2</v>
      </c>
      <c r="Y259" s="1"/>
    </row>
    <row r="260" spans="1:25" ht="15" customHeight="1">
      <c r="A260" s="1"/>
      <c r="B260" s="65">
        <v>207</v>
      </c>
      <c r="C260" s="65">
        <v>244</v>
      </c>
      <c r="D260" s="179">
        <v>227</v>
      </c>
      <c r="E260" s="180">
        <v>256</v>
      </c>
      <c r="F260" s="181">
        <v>228</v>
      </c>
      <c r="G260" s="200" t="s">
        <v>323</v>
      </c>
      <c r="H260" s="59">
        <v>27</v>
      </c>
      <c r="I260" s="210"/>
      <c r="J260" s="67"/>
      <c r="K260" s="35">
        <v>73</v>
      </c>
      <c r="L260" s="67"/>
      <c r="M260" s="67"/>
      <c r="N260" s="185">
        <v>24715</v>
      </c>
      <c r="O260" s="62">
        <v>1967</v>
      </c>
      <c r="P260" s="187">
        <f t="shared" si="31"/>
        <v>95.007559594246288</v>
      </c>
      <c r="Q260" s="195">
        <v>1.9965324074074076E-2</v>
      </c>
      <c r="R260" s="189">
        <f t="shared" si="32"/>
        <v>87.001607369396368</v>
      </c>
      <c r="S260" s="189">
        <f t="shared" si="33"/>
        <v>182.00916696364266</v>
      </c>
      <c r="T260" s="190" t="str">
        <f t="shared" si="38"/>
        <v>+</v>
      </c>
      <c r="U260" s="191">
        <f t="shared" si="39"/>
        <v>1.4583680555555582E-3</v>
      </c>
      <c r="V260" s="192">
        <f t="shared" si="34"/>
        <v>21255</v>
      </c>
      <c r="W260" s="193" t="str">
        <f t="shared" si="35"/>
        <v>C</v>
      </c>
      <c r="X260" s="43">
        <v>1.8506956018518518E-2</v>
      </c>
      <c r="Y260" s="1"/>
    </row>
    <row r="261" spans="1:25" ht="15" customHeight="1">
      <c r="A261" s="1"/>
      <c r="B261" s="65">
        <v>200</v>
      </c>
      <c r="C261" s="65">
        <v>242</v>
      </c>
      <c r="D261" s="179">
        <v>221</v>
      </c>
      <c r="E261" s="180">
        <v>257</v>
      </c>
      <c r="F261" s="181">
        <v>120</v>
      </c>
      <c r="G261" s="182" t="s">
        <v>324</v>
      </c>
      <c r="H261" s="59">
        <v>38</v>
      </c>
      <c r="I261" s="184"/>
      <c r="J261" s="201"/>
      <c r="K261" s="35">
        <v>71</v>
      </c>
      <c r="L261" s="203"/>
      <c r="M261" s="55"/>
      <c r="N261" s="185">
        <v>25153</v>
      </c>
      <c r="O261" s="198">
        <v>1968</v>
      </c>
      <c r="P261" s="187">
        <f t="shared" ref="P261:P306" si="40">V261/V$309*100</f>
        <v>93.049746792445305</v>
      </c>
      <c r="Q261" s="195">
        <v>1.9629664351851851E-2</v>
      </c>
      <c r="R261" s="189">
        <f t="shared" ref="R261:R324" si="41">200-Q261/Q$309*100</f>
        <v>88.901351592992484</v>
      </c>
      <c r="S261" s="189">
        <f t="shared" ref="S261:S324" si="42">P261+R261</f>
        <v>181.95109838543777</v>
      </c>
      <c r="T261" s="190" t="str">
        <f t="shared" si="38"/>
        <v>+</v>
      </c>
      <c r="U261" s="191">
        <f t="shared" si="39"/>
        <v>1.5277314814814806E-3</v>
      </c>
      <c r="V261" s="192">
        <f t="shared" ref="V261:V306" si="43">G$3-N261</f>
        <v>20817</v>
      </c>
      <c r="W261" s="193" t="str">
        <f t="shared" ref="W261:W306" si="44">IF(O261&lt;=1955,"E",IF(O261&lt;=1965,"D",IF(O261&lt;=1975,"C",IF(O261&lt;=1985,"B","A"))))</f>
        <v>C</v>
      </c>
      <c r="X261" s="43">
        <v>1.8101932870370371E-2</v>
      </c>
      <c r="Y261" s="1"/>
    </row>
    <row r="262" spans="1:25" ht="15" customHeight="1">
      <c r="A262" s="1"/>
      <c r="B262" s="65"/>
      <c r="C262" s="65"/>
      <c r="D262" s="179">
        <v>119</v>
      </c>
      <c r="E262" s="180">
        <v>258</v>
      </c>
      <c r="F262" s="181">
        <v>321</v>
      </c>
      <c r="G262" s="182" t="s">
        <v>325</v>
      </c>
      <c r="H262" s="59">
        <v>21</v>
      </c>
      <c r="I262" s="206"/>
      <c r="J262" s="201">
        <v>44</v>
      </c>
      <c r="K262" s="202"/>
      <c r="L262" s="202"/>
      <c r="M262" s="202"/>
      <c r="N262" s="185">
        <v>30986</v>
      </c>
      <c r="O262" s="65">
        <v>1984</v>
      </c>
      <c r="P262" s="187">
        <f t="shared" si="40"/>
        <v>66.97686534745641</v>
      </c>
      <c r="Q262" s="195">
        <v>1.5115763888888889E-2</v>
      </c>
      <c r="R262" s="189">
        <f t="shared" si="41"/>
        <v>114.44882054050103</v>
      </c>
      <c r="S262" s="189">
        <f t="shared" si="42"/>
        <v>181.42568588795746</v>
      </c>
      <c r="T262" s="190" t="str">
        <f t="shared" si="38"/>
        <v>+</v>
      </c>
      <c r="U262" s="191">
        <f t="shared" si="39"/>
        <v>1.6319444444444445E-3</v>
      </c>
      <c r="V262" s="192">
        <f t="shared" si="43"/>
        <v>14984</v>
      </c>
      <c r="W262" s="193" t="str">
        <f t="shared" si="44"/>
        <v>B</v>
      </c>
      <c r="X262" s="43">
        <v>1.3483819444444444E-2</v>
      </c>
      <c r="Y262" s="1"/>
    </row>
    <row r="263" spans="1:25" ht="15" customHeight="1">
      <c r="A263" s="1"/>
      <c r="B263" s="65">
        <v>277</v>
      </c>
      <c r="C263" s="65">
        <v>250</v>
      </c>
      <c r="D263" s="179">
        <v>272</v>
      </c>
      <c r="E263" s="180">
        <v>259</v>
      </c>
      <c r="F263" s="181">
        <v>40</v>
      </c>
      <c r="G263" s="182" t="s">
        <v>326</v>
      </c>
      <c r="H263" s="59">
        <v>47</v>
      </c>
      <c r="I263" s="184"/>
      <c r="J263" s="55"/>
      <c r="K263" s="55"/>
      <c r="L263" s="55"/>
      <c r="M263" s="55">
        <v>64</v>
      </c>
      <c r="N263" s="185">
        <v>18236</v>
      </c>
      <c r="O263" s="186">
        <v>1949</v>
      </c>
      <c r="P263" s="187">
        <f t="shared" si="40"/>
        <v>123.96799142727953</v>
      </c>
      <c r="Q263" s="195">
        <v>2.5335648148148149E-2</v>
      </c>
      <c r="R263" s="189">
        <f t="shared" si="41"/>
        <v>56.607009915112485</v>
      </c>
      <c r="S263" s="189">
        <f t="shared" si="42"/>
        <v>180.575001342392</v>
      </c>
      <c r="T263" s="190" t="str">
        <f t="shared" si="38"/>
        <v>+</v>
      </c>
      <c r="U263" s="191">
        <f t="shared" si="39"/>
        <v>1.3425462962962931E-3</v>
      </c>
      <c r="V263" s="192">
        <f t="shared" si="43"/>
        <v>27734</v>
      </c>
      <c r="W263" s="193" t="str">
        <f t="shared" si="44"/>
        <v>E</v>
      </c>
      <c r="X263" s="43">
        <v>2.3993101851851856E-2</v>
      </c>
      <c r="Y263" s="1"/>
    </row>
    <row r="264" spans="1:25" ht="15" customHeight="1">
      <c r="A264" s="1"/>
      <c r="B264" s="65">
        <v>122</v>
      </c>
      <c r="C264" s="65">
        <v>253</v>
      </c>
      <c r="D264" s="179">
        <v>147</v>
      </c>
      <c r="E264" s="180">
        <v>260</v>
      </c>
      <c r="F264" s="181">
        <v>282</v>
      </c>
      <c r="G264" s="200" t="s">
        <v>327</v>
      </c>
      <c r="H264" s="59">
        <v>23</v>
      </c>
      <c r="I264" s="208"/>
      <c r="J264" s="201">
        <v>53</v>
      </c>
      <c r="K264" s="209"/>
      <c r="L264" s="209"/>
      <c r="M264" s="209"/>
      <c r="N264" s="185">
        <v>29915</v>
      </c>
      <c r="O264" s="60">
        <v>1981</v>
      </c>
      <c r="P264" s="187">
        <f t="shared" si="40"/>
        <v>71.764119938161571</v>
      </c>
      <c r="Q264" s="195">
        <v>1.6169039351851853E-2</v>
      </c>
      <c r="R264" s="189">
        <f t="shared" si="41"/>
        <v>108.4875632190323</v>
      </c>
      <c r="S264" s="189">
        <f t="shared" si="42"/>
        <v>180.25168315719387</v>
      </c>
      <c r="T264" s="190" t="str">
        <f t="shared" si="38"/>
        <v>+</v>
      </c>
      <c r="U264" s="191">
        <f t="shared" si="39"/>
        <v>1.1921875000000005E-3</v>
      </c>
      <c r="V264" s="192">
        <f t="shared" si="43"/>
        <v>16055</v>
      </c>
      <c r="W264" s="193" t="str">
        <f t="shared" si="44"/>
        <v>B</v>
      </c>
      <c r="X264" s="43">
        <v>1.4976851851851852E-2</v>
      </c>
      <c r="Y264" s="1"/>
    </row>
    <row r="265" spans="1:25" ht="15" customHeight="1">
      <c r="A265" s="1"/>
      <c r="B265" s="65">
        <v>256</v>
      </c>
      <c r="C265" s="65">
        <v>243</v>
      </c>
      <c r="D265" s="179">
        <v>263</v>
      </c>
      <c r="E265" s="180">
        <v>261</v>
      </c>
      <c r="F265" s="181">
        <v>222</v>
      </c>
      <c r="G265" s="200" t="s">
        <v>328</v>
      </c>
      <c r="H265" s="59">
        <v>27</v>
      </c>
      <c r="I265" s="210"/>
      <c r="J265" s="67"/>
      <c r="K265" s="67"/>
      <c r="L265" s="55"/>
      <c r="M265" s="55">
        <v>59</v>
      </c>
      <c r="N265" s="185">
        <v>20347</v>
      </c>
      <c r="O265" s="62">
        <v>1955</v>
      </c>
      <c r="P265" s="187">
        <f t="shared" si="40"/>
        <v>114.53204890535744</v>
      </c>
      <c r="Q265" s="195">
        <v>2.3784733796296299E-2</v>
      </c>
      <c r="R265" s="189">
        <f t="shared" si="41"/>
        <v>65.384770206745543</v>
      </c>
      <c r="S265" s="189">
        <f t="shared" si="42"/>
        <v>179.91681911210298</v>
      </c>
      <c r="T265" s="190" t="str">
        <f t="shared" si="38"/>
        <v>+</v>
      </c>
      <c r="U265" s="191">
        <f t="shared" si="39"/>
        <v>1.9212268518518545E-3</v>
      </c>
      <c r="V265" s="192">
        <f t="shared" si="43"/>
        <v>25623</v>
      </c>
      <c r="W265" s="193" t="str">
        <f t="shared" si="44"/>
        <v>E</v>
      </c>
      <c r="X265" s="43">
        <v>2.1863506944444444E-2</v>
      </c>
      <c r="Y265" s="1"/>
    </row>
    <row r="266" spans="1:25" ht="15" customHeight="1">
      <c r="A266" s="1"/>
      <c r="B266" s="65">
        <v>74</v>
      </c>
      <c r="C266" s="65">
        <v>223</v>
      </c>
      <c r="D266" s="179">
        <v>141</v>
      </c>
      <c r="E266" s="180">
        <v>262</v>
      </c>
      <c r="F266" s="181">
        <v>252</v>
      </c>
      <c r="G266" s="200" t="s">
        <v>329</v>
      </c>
      <c r="H266" s="59">
        <v>25</v>
      </c>
      <c r="I266" s="208"/>
      <c r="J266" s="201">
        <v>51</v>
      </c>
      <c r="K266" s="209"/>
      <c r="L266" s="209"/>
      <c r="M266" s="209"/>
      <c r="N266" s="185">
        <v>30135</v>
      </c>
      <c r="O266" s="60">
        <v>1982</v>
      </c>
      <c r="P266" s="187">
        <f t="shared" si="40"/>
        <v>70.780743645019513</v>
      </c>
      <c r="Q266" s="195">
        <v>1.6064849537037039E-2</v>
      </c>
      <c r="R266" s="189">
        <f t="shared" si="41"/>
        <v>109.0772496953887</v>
      </c>
      <c r="S266" s="189">
        <f t="shared" si="42"/>
        <v>179.8579933404082</v>
      </c>
      <c r="T266" s="190" t="str">
        <f t="shared" si="38"/>
        <v>+</v>
      </c>
      <c r="U266" s="191">
        <f t="shared" si="39"/>
        <v>2.5231018518518528E-3</v>
      </c>
      <c r="V266" s="192">
        <f t="shared" si="43"/>
        <v>15835</v>
      </c>
      <c r="W266" s="193" t="str">
        <f t="shared" si="44"/>
        <v>B</v>
      </c>
      <c r="X266" s="43">
        <v>1.3541747685185186E-2</v>
      </c>
      <c r="Y266" s="1"/>
    </row>
    <row r="267" spans="1:25" ht="15" customHeight="1">
      <c r="A267" s="1"/>
      <c r="B267" s="65"/>
      <c r="C267" s="65"/>
      <c r="D267" s="179">
        <v>280</v>
      </c>
      <c r="E267" s="180">
        <v>263</v>
      </c>
      <c r="F267" s="181">
        <v>190</v>
      </c>
      <c r="G267" s="200" t="s">
        <v>330</v>
      </c>
      <c r="H267" s="59">
        <v>29</v>
      </c>
      <c r="I267" s="208"/>
      <c r="J267" s="35"/>
      <c r="K267" s="35"/>
      <c r="L267" s="35"/>
      <c r="M267" s="55">
        <v>67</v>
      </c>
      <c r="N267" s="185">
        <v>17126</v>
      </c>
      <c r="O267" s="62">
        <v>1946</v>
      </c>
      <c r="P267" s="187">
        <f t="shared" si="40"/>
        <v>128.9295718154053</v>
      </c>
      <c r="Q267" s="195">
        <v>2.6574108796296295E-2</v>
      </c>
      <c r="R267" s="189">
        <f t="shared" si="41"/>
        <v>49.597653990921884</v>
      </c>
      <c r="S267" s="189">
        <f t="shared" si="42"/>
        <v>178.52722580632718</v>
      </c>
      <c r="T267" s="190"/>
      <c r="U267" s="191"/>
      <c r="V267" s="192">
        <f t="shared" si="43"/>
        <v>28844</v>
      </c>
      <c r="W267" s="193" t="str">
        <f t="shared" si="44"/>
        <v>E</v>
      </c>
      <c r="X267" s="43"/>
      <c r="Y267" s="1"/>
    </row>
    <row r="268" spans="1:25" ht="15" customHeight="1">
      <c r="A268" s="1"/>
      <c r="B268" s="65">
        <v>170</v>
      </c>
      <c r="C268" s="65">
        <v>262</v>
      </c>
      <c r="D268" s="179">
        <v>187</v>
      </c>
      <c r="E268" s="180">
        <v>264</v>
      </c>
      <c r="F268" s="181">
        <v>239</v>
      </c>
      <c r="G268" s="200" t="s">
        <v>331</v>
      </c>
      <c r="H268" s="59">
        <v>26</v>
      </c>
      <c r="I268" s="214"/>
      <c r="J268" s="201">
        <v>58</v>
      </c>
      <c r="K268" s="209"/>
      <c r="L268" s="209"/>
      <c r="M268" s="209"/>
      <c r="N268" s="185">
        <v>28112</v>
      </c>
      <c r="O268" s="60">
        <v>1976</v>
      </c>
      <c r="P268" s="187">
        <f t="shared" si="40"/>
        <v>79.823335649684779</v>
      </c>
      <c r="Q268" s="195">
        <v>1.7928263888888889E-2</v>
      </c>
      <c r="R268" s="189">
        <f t="shared" si="41"/>
        <v>98.53082301166242</v>
      </c>
      <c r="S268" s="189">
        <f t="shared" si="42"/>
        <v>178.35415866134718</v>
      </c>
      <c r="T268" s="190" t="str">
        <f t="shared" ref="T268:T281" si="45">IF(X268&lt;Q268,"+","-")</f>
        <v>+</v>
      </c>
      <c r="U268" s="191">
        <f t="shared" ref="U268:U281" si="46">IF(X268&gt;Q268,X268-Q268,Q268-X268)</f>
        <v>7.1761574074074089E-4</v>
      </c>
      <c r="V268" s="192">
        <f t="shared" si="43"/>
        <v>17858</v>
      </c>
      <c r="W268" s="193" t="str">
        <f t="shared" si="44"/>
        <v>B</v>
      </c>
      <c r="X268" s="43">
        <v>1.7210648148148149E-2</v>
      </c>
      <c r="Y268" s="1"/>
    </row>
    <row r="269" spans="1:25" ht="15" customHeight="1">
      <c r="A269" s="1"/>
      <c r="B269" s="65">
        <v>269</v>
      </c>
      <c r="C269" s="65">
        <v>232</v>
      </c>
      <c r="D269" s="179">
        <v>274</v>
      </c>
      <c r="E269" s="180">
        <v>265</v>
      </c>
      <c r="F269" s="181">
        <v>30</v>
      </c>
      <c r="G269" s="182" t="s">
        <v>332</v>
      </c>
      <c r="H269" s="59">
        <v>49</v>
      </c>
      <c r="I269" s="212"/>
      <c r="J269" s="81"/>
      <c r="K269" s="81"/>
      <c r="L269" s="194"/>
      <c r="M269" s="55">
        <v>66</v>
      </c>
      <c r="N269" s="185">
        <v>18291</v>
      </c>
      <c r="O269" s="186">
        <v>1950</v>
      </c>
      <c r="P269" s="187">
        <f t="shared" si="40"/>
        <v>123.722147353994</v>
      </c>
      <c r="Q269" s="195">
        <v>2.5763935185185188E-2</v>
      </c>
      <c r="R269" s="189">
        <f t="shared" si="41"/>
        <v>54.183019871667426</v>
      </c>
      <c r="S269" s="189">
        <f t="shared" si="42"/>
        <v>177.90516722566144</v>
      </c>
      <c r="T269" s="190" t="str">
        <f t="shared" si="45"/>
        <v>+</v>
      </c>
      <c r="U269" s="191">
        <f t="shared" si="46"/>
        <v>2.5463425925925966E-3</v>
      </c>
      <c r="V269" s="192">
        <f t="shared" si="43"/>
        <v>27679</v>
      </c>
      <c r="W269" s="193" t="str">
        <f t="shared" si="44"/>
        <v>E</v>
      </c>
      <c r="X269" s="43">
        <v>2.3217592592592592E-2</v>
      </c>
      <c r="Y269" s="1"/>
    </row>
    <row r="270" spans="1:25" ht="15" customHeight="1">
      <c r="A270" s="1"/>
      <c r="B270" s="65">
        <v>270</v>
      </c>
      <c r="C270" s="65">
        <v>266</v>
      </c>
      <c r="D270" s="179">
        <v>264</v>
      </c>
      <c r="E270" s="180">
        <v>266</v>
      </c>
      <c r="F270" s="181">
        <v>88</v>
      </c>
      <c r="G270" s="182" t="s">
        <v>333</v>
      </c>
      <c r="H270" s="59">
        <v>41</v>
      </c>
      <c r="I270" s="184"/>
      <c r="J270" s="55"/>
      <c r="K270" s="201"/>
      <c r="L270" s="194">
        <v>69</v>
      </c>
      <c r="M270" s="55"/>
      <c r="N270" s="185">
        <v>20584</v>
      </c>
      <c r="O270" s="196">
        <v>1956</v>
      </c>
      <c r="P270" s="187">
        <f t="shared" si="40"/>
        <v>113.47268444410896</v>
      </c>
      <c r="Q270" s="195">
        <v>2.396993055555556E-2</v>
      </c>
      <c r="R270" s="189">
        <f t="shared" si="41"/>
        <v>64.336606097860994</v>
      </c>
      <c r="S270" s="189">
        <f t="shared" si="42"/>
        <v>177.80929054196997</v>
      </c>
      <c r="T270" s="190" t="str">
        <f t="shared" si="45"/>
        <v>+</v>
      </c>
      <c r="U270" s="191">
        <f t="shared" si="46"/>
        <v>7.5225694444444949E-4</v>
      </c>
      <c r="V270" s="192">
        <f t="shared" si="43"/>
        <v>25386</v>
      </c>
      <c r="W270" s="193" t="str">
        <f t="shared" si="44"/>
        <v>D</v>
      </c>
      <c r="X270" s="43">
        <v>2.3217673611111111E-2</v>
      </c>
      <c r="Y270" s="1"/>
    </row>
    <row r="271" spans="1:25" ht="15" customHeight="1">
      <c r="A271" s="1"/>
      <c r="B271" s="65">
        <v>203</v>
      </c>
      <c r="C271" s="65">
        <v>258</v>
      </c>
      <c r="D271" s="179">
        <v>222</v>
      </c>
      <c r="E271" s="180">
        <v>267</v>
      </c>
      <c r="F271" s="181">
        <v>293</v>
      </c>
      <c r="G271" s="182" t="s">
        <v>334</v>
      </c>
      <c r="H271" s="59">
        <v>22</v>
      </c>
      <c r="I271" s="206"/>
      <c r="J271" s="202"/>
      <c r="K271" s="35">
        <v>72</v>
      </c>
      <c r="L271" s="202"/>
      <c r="M271" s="202"/>
      <c r="N271" s="185">
        <v>26046</v>
      </c>
      <c r="O271" s="65">
        <v>1971</v>
      </c>
      <c r="P271" s="187">
        <f t="shared" si="40"/>
        <v>89.058133020736904</v>
      </c>
      <c r="Q271" s="195">
        <v>1.9687546296296297E-2</v>
      </c>
      <c r="R271" s="189">
        <f t="shared" si="41"/>
        <v>88.573755273479222</v>
      </c>
      <c r="S271" s="189">
        <f t="shared" si="42"/>
        <v>177.63188829421614</v>
      </c>
      <c r="T271" s="190" t="str">
        <f t="shared" si="45"/>
        <v>+</v>
      </c>
      <c r="U271" s="191">
        <f t="shared" si="46"/>
        <v>1.2616087962962971E-3</v>
      </c>
      <c r="V271" s="192">
        <f t="shared" si="43"/>
        <v>19924</v>
      </c>
      <c r="W271" s="193" t="str">
        <f t="shared" si="44"/>
        <v>C</v>
      </c>
      <c r="X271" s="43">
        <v>1.84259375E-2</v>
      </c>
      <c r="Y271" s="1"/>
    </row>
    <row r="272" spans="1:25" ht="15" customHeight="1">
      <c r="A272" s="1"/>
      <c r="B272" s="65">
        <v>114</v>
      </c>
      <c r="C272" s="65">
        <v>240</v>
      </c>
      <c r="D272" s="179">
        <v>167</v>
      </c>
      <c r="E272" s="180">
        <v>268</v>
      </c>
      <c r="F272" s="181">
        <v>221</v>
      </c>
      <c r="G272" s="200" t="s">
        <v>335</v>
      </c>
      <c r="H272" s="59">
        <v>28</v>
      </c>
      <c r="I272" s="208"/>
      <c r="J272" s="201">
        <v>56</v>
      </c>
      <c r="K272" s="35"/>
      <c r="L272" s="35"/>
      <c r="M272" s="35"/>
      <c r="N272" s="185">
        <v>29560</v>
      </c>
      <c r="O272" s="62">
        <v>1980</v>
      </c>
      <c r="P272" s="187">
        <f t="shared" si="40"/>
        <v>73.350931683913501</v>
      </c>
      <c r="Q272" s="195">
        <v>1.6921377314814814E-2</v>
      </c>
      <c r="R272" s="189">
        <f t="shared" si="41"/>
        <v>104.22953163314932</v>
      </c>
      <c r="S272" s="189">
        <f t="shared" si="42"/>
        <v>177.58046331706282</v>
      </c>
      <c r="T272" s="190" t="str">
        <f t="shared" si="45"/>
        <v>+</v>
      </c>
      <c r="U272" s="191">
        <f t="shared" si="46"/>
        <v>2.280150462962963E-3</v>
      </c>
      <c r="V272" s="192">
        <f t="shared" si="43"/>
        <v>16410</v>
      </c>
      <c r="W272" s="193" t="str">
        <f t="shared" si="44"/>
        <v>B</v>
      </c>
      <c r="X272" s="43">
        <v>1.4641226851851851E-2</v>
      </c>
      <c r="Y272" s="1"/>
    </row>
    <row r="273" spans="1:25" ht="15" customHeight="1">
      <c r="A273" s="1"/>
      <c r="B273" s="65">
        <v>286</v>
      </c>
      <c r="C273" s="65">
        <v>228</v>
      </c>
      <c r="D273" s="179">
        <v>285</v>
      </c>
      <c r="E273" s="180">
        <v>269</v>
      </c>
      <c r="F273" s="181">
        <v>4</v>
      </c>
      <c r="G273" s="204" t="s">
        <v>336</v>
      </c>
      <c r="H273" s="59">
        <v>57</v>
      </c>
      <c r="I273" s="76"/>
      <c r="J273" s="201"/>
      <c r="K273" s="201"/>
      <c r="L273" s="201"/>
      <c r="M273" s="55">
        <v>71</v>
      </c>
      <c r="N273" s="185">
        <v>15569</v>
      </c>
      <c r="O273" s="198">
        <v>1942</v>
      </c>
      <c r="P273" s="187">
        <f t="shared" si="40"/>
        <v>135.88919403550605</v>
      </c>
      <c r="Q273" s="195">
        <v>2.8206099537037038E-2</v>
      </c>
      <c r="R273" s="189">
        <f t="shared" si="41"/>
        <v>40.361023029784604</v>
      </c>
      <c r="S273" s="189">
        <f t="shared" si="42"/>
        <v>176.25021706529066</v>
      </c>
      <c r="T273" s="190" t="str">
        <f t="shared" si="45"/>
        <v>+</v>
      </c>
      <c r="U273" s="191">
        <f t="shared" si="46"/>
        <v>3.1597569444444425E-3</v>
      </c>
      <c r="V273" s="192">
        <f t="shared" si="43"/>
        <v>30401</v>
      </c>
      <c r="W273" s="193" t="str">
        <f t="shared" si="44"/>
        <v>E</v>
      </c>
      <c r="X273" s="43">
        <v>2.5046342592592596E-2</v>
      </c>
      <c r="Y273" s="1"/>
    </row>
    <row r="274" spans="1:25" ht="15" customHeight="1">
      <c r="A274" s="1"/>
      <c r="B274" s="65">
        <v>97</v>
      </c>
      <c r="C274" s="65">
        <v>255</v>
      </c>
      <c r="D274" s="179">
        <v>144</v>
      </c>
      <c r="E274" s="180">
        <v>270</v>
      </c>
      <c r="F274" s="181">
        <v>286</v>
      </c>
      <c r="G274" s="200" t="s">
        <v>337</v>
      </c>
      <c r="H274" s="59">
        <v>23</v>
      </c>
      <c r="I274" s="208"/>
      <c r="J274" s="201">
        <v>52</v>
      </c>
      <c r="K274" s="209"/>
      <c r="L274" s="209"/>
      <c r="M274" s="209"/>
      <c r="N274" s="185">
        <v>30960</v>
      </c>
      <c r="O274" s="60">
        <v>1984</v>
      </c>
      <c r="P274" s="187">
        <f t="shared" si="40"/>
        <v>67.093082545736848</v>
      </c>
      <c r="Q274" s="195">
        <v>1.6087997685185186E-2</v>
      </c>
      <c r="R274" s="189">
        <f t="shared" si="41"/>
        <v>108.94623737004846</v>
      </c>
      <c r="S274" s="189">
        <f t="shared" si="42"/>
        <v>176.03931991578531</v>
      </c>
      <c r="T274" s="190" t="str">
        <f t="shared" si="45"/>
        <v>+</v>
      </c>
      <c r="U274" s="191">
        <f t="shared" si="46"/>
        <v>1.8981018518518505E-3</v>
      </c>
      <c r="V274" s="192">
        <f t="shared" si="43"/>
        <v>15010</v>
      </c>
      <c r="W274" s="193" t="str">
        <f t="shared" si="44"/>
        <v>B</v>
      </c>
      <c r="X274" s="43">
        <v>1.4189895833333336E-2</v>
      </c>
      <c r="Y274" s="1"/>
    </row>
    <row r="275" spans="1:25" ht="15" customHeight="1">
      <c r="A275" s="1"/>
      <c r="B275" s="65">
        <v>204</v>
      </c>
      <c r="C275" s="65">
        <v>278</v>
      </c>
      <c r="D275" s="179">
        <v>196</v>
      </c>
      <c r="E275" s="180">
        <v>271</v>
      </c>
      <c r="F275" s="181">
        <v>217</v>
      </c>
      <c r="G275" s="200" t="s">
        <v>338</v>
      </c>
      <c r="H275" s="59">
        <v>28</v>
      </c>
      <c r="I275" s="208"/>
      <c r="J275" s="201">
        <v>60</v>
      </c>
      <c r="K275" s="35"/>
      <c r="L275" s="35"/>
      <c r="M275" s="35"/>
      <c r="N275" s="185">
        <v>28195</v>
      </c>
      <c r="O275" s="62">
        <v>1977</v>
      </c>
      <c r="P275" s="187">
        <f t="shared" si="40"/>
        <v>79.45233459363574</v>
      </c>
      <c r="Q275" s="195">
        <v>1.8344930555555555E-2</v>
      </c>
      <c r="R275" s="189">
        <f t="shared" si="41"/>
        <v>96.172601155538203</v>
      </c>
      <c r="S275" s="189">
        <f t="shared" si="42"/>
        <v>175.62493574917394</v>
      </c>
      <c r="T275" s="190" t="str">
        <f t="shared" si="45"/>
        <v>-</v>
      </c>
      <c r="U275" s="191">
        <f t="shared" si="46"/>
        <v>1.041898148148139E-4</v>
      </c>
      <c r="V275" s="192">
        <f t="shared" si="43"/>
        <v>17775</v>
      </c>
      <c r="W275" s="193" t="str">
        <f t="shared" si="44"/>
        <v>B</v>
      </c>
      <c r="X275" s="43">
        <v>1.8449120370370369E-2</v>
      </c>
      <c r="Y275" s="1"/>
    </row>
    <row r="276" spans="1:25" ht="15" customHeight="1">
      <c r="A276" s="1"/>
      <c r="B276" s="65">
        <v>171</v>
      </c>
      <c r="C276" s="65">
        <v>189</v>
      </c>
      <c r="D276" s="179">
        <v>251</v>
      </c>
      <c r="E276" s="180">
        <v>272</v>
      </c>
      <c r="F276" s="181">
        <v>108</v>
      </c>
      <c r="G276" s="182" t="s">
        <v>339</v>
      </c>
      <c r="H276" s="59">
        <v>40</v>
      </c>
      <c r="I276" s="184"/>
      <c r="J276" s="55"/>
      <c r="K276" s="199"/>
      <c r="L276" s="194">
        <v>65</v>
      </c>
      <c r="M276" s="55"/>
      <c r="N276" s="185">
        <v>23882</v>
      </c>
      <c r="O276" s="198">
        <v>1965</v>
      </c>
      <c r="P276" s="187">
        <f t="shared" si="40"/>
        <v>98.730979831461383</v>
      </c>
      <c r="Q276" s="195">
        <v>2.1875092592592592E-2</v>
      </c>
      <c r="R276" s="189">
        <f t="shared" si="41"/>
        <v>76.192828504176305</v>
      </c>
      <c r="S276" s="189">
        <f t="shared" si="42"/>
        <v>174.92380833563769</v>
      </c>
      <c r="T276" s="190" t="str">
        <f t="shared" si="45"/>
        <v>+</v>
      </c>
      <c r="U276" s="191">
        <f t="shared" si="46"/>
        <v>4.6643749999999984E-3</v>
      </c>
      <c r="V276" s="192">
        <f t="shared" si="43"/>
        <v>22088</v>
      </c>
      <c r="W276" s="193" t="str">
        <f t="shared" si="44"/>
        <v>D</v>
      </c>
      <c r="X276" s="43">
        <v>1.7210717592592593E-2</v>
      </c>
      <c r="Y276" s="1"/>
    </row>
    <row r="277" spans="1:25" ht="15" customHeight="1">
      <c r="A277" s="1"/>
      <c r="B277" s="65">
        <v>273</v>
      </c>
      <c r="C277" s="65">
        <v>268</v>
      </c>
      <c r="D277" s="179">
        <v>270</v>
      </c>
      <c r="E277" s="180">
        <v>273</v>
      </c>
      <c r="F277" s="181">
        <v>28</v>
      </c>
      <c r="G277" s="182" t="s">
        <v>340</v>
      </c>
      <c r="H277" s="59">
        <v>50</v>
      </c>
      <c r="I277" s="184"/>
      <c r="J277" s="55"/>
      <c r="K277" s="55"/>
      <c r="L277" s="194">
        <v>72</v>
      </c>
      <c r="M277" s="55"/>
      <c r="N277" s="185">
        <v>20479</v>
      </c>
      <c r="O277" s="186">
        <v>1956</v>
      </c>
      <c r="P277" s="187">
        <f t="shared" si="40"/>
        <v>113.94202312947222</v>
      </c>
      <c r="Q277" s="195">
        <v>2.4791747685185186E-2</v>
      </c>
      <c r="R277" s="189">
        <f t="shared" si="41"/>
        <v>59.685341017469312</v>
      </c>
      <c r="S277" s="189">
        <f t="shared" si="42"/>
        <v>173.62736414694155</v>
      </c>
      <c r="T277" s="190" t="str">
        <f t="shared" si="45"/>
        <v>+</v>
      </c>
      <c r="U277" s="191">
        <f t="shared" si="46"/>
        <v>1.3310069444444454E-3</v>
      </c>
      <c r="V277" s="192">
        <f t="shared" si="43"/>
        <v>25491</v>
      </c>
      <c r="W277" s="193" t="str">
        <f t="shared" si="44"/>
        <v>D</v>
      </c>
      <c r="X277" s="43">
        <v>2.346074074074074E-2</v>
      </c>
      <c r="Y277" s="1"/>
    </row>
    <row r="278" spans="1:25" ht="15" customHeight="1">
      <c r="A278" s="1"/>
      <c r="B278" s="65">
        <v>250</v>
      </c>
      <c r="C278" s="65">
        <v>247</v>
      </c>
      <c r="D278" s="179">
        <v>267</v>
      </c>
      <c r="E278" s="180">
        <v>274</v>
      </c>
      <c r="F278" s="181">
        <v>248</v>
      </c>
      <c r="G278" s="200" t="s">
        <v>341</v>
      </c>
      <c r="H278" s="59">
        <v>25</v>
      </c>
      <c r="I278" s="214"/>
      <c r="J278" s="209"/>
      <c r="K278" s="209"/>
      <c r="L278" s="194">
        <v>70</v>
      </c>
      <c r="M278" s="209"/>
      <c r="N278" s="185">
        <v>20959</v>
      </c>
      <c r="O278" s="35">
        <v>1957</v>
      </c>
      <c r="P278" s="187">
        <f t="shared" si="40"/>
        <v>111.79647485352592</v>
      </c>
      <c r="Q278" s="195">
        <v>2.4525567129629632E-2</v>
      </c>
      <c r="R278" s="189">
        <f t="shared" si="41"/>
        <v>61.191851746556694</v>
      </c>
      <c r="S278" s="189">
        <f t="shared" si="42"/>
        <v>172.98832660008262</v>
      </c>
      <c r="T278" s="190" t="str">
        <f t="shared" si="45"/>
        <v>+</v>
      </c>
      <c r="U278" s="191">
        <f t="shared" si="46"/>
        <v>2.9977083333333349E-3</v>
      </c>
      <c r="V278" s="192">
        <f t="shared" si="43"/>
        <v>25011</v>
      </c>
      <c r="W278" s="193" t="str">
        <f t="shared" si="44"/>
        <v>D</v>
      </c>
      <c r="X278" s="43">
        <v>2.1527858796296297E-2</v>
      </c>
      <c r="Y278" s="1"/>
    </row>
    <row r="279" spans="1:25" ht="15" customHeight="1">
      <c r="A279" s="1"/>
      <c r="B279" s="65">
        <v>246</v>
      </c>
      <c r="C279" s="65">
        <v>235</v>
      </c>
      <c r="D279" s="179">
        <v>269</v>
      </c>
      <c r="E279" s="180">
        <v>275</v>
      </c>
      <c r="F279" s="181">
        <v>32</v>
      </c>
      <c r="G279" s="182" t="s">
        <v>342</v>
      </c>
      <c r="H279" s="59">
        <v>49</v>
      </c>
      <c r="I279" s="184"/>
      <c r="J279" s="55"/>
      <c r="K279" s="55"/>
      <c r="L279" s="194">
        <v>71</v>
      </c>
      <c r="M279" s="55"/>
      <c r="N279" s="185">
        <v>20844</v>
      </c>
      <c r="O279" s="186">
        <v>1957</v>
      </c>
      <c r="P279" s="187">
        <f t="shared" si="40"/>
        <v>112.31051246130473</v>
      </c>
      <c r="Q279" s="195">
        <v>2.4675937500000002E-2</v>
      </c>
      <c r="R279" s="189">
        <f t="shared" si="41"/>
        <v>60.340795681146517</v>
      </c>
      <c r="S279" s="189">
        <f t="shared" si="42"/>
        <v>172.65130814245123</v>
      </c>
      <c r="T279" s="190" t="str">
        <f t="shared" si="45"/>
        <v>+</v>
      </c>
      <c r="U279" s="191">
        <f t="shared" si="46"/>
        <v>3.3911689814814829E-3</v>
      </c>
      <c r="V279" s="192">
        <f t="shared" si="43"/>
        <v>25126</v>
      </c>
      <c r="W279" s="193" t="str">
        <f t="shared" si="44"/>
        <v>D</v>
      </c>
      <c r="X279" s="43">
        <v>2.1284768518518519E-2</v>
      </c>
      <c r="Y279" s="1"/>
    </row>
    <row r="280" spans="1:25" ht="15" customHeight="1">
      <c r="A280" s="1"/>
      <c r="B280" s="65">
        <v>265</v>
      </c>
      <c r="C280" s="65">
        <v>300</v>
      </c>
      <c r="D280" s="179">
        <v>190</v>
      </c>
      <c r="E280" s="180">
        <v>276</v>
      </c>
      <c r="F280" s="181">
        <v>243</v>
      </c>
      <c r="G280" s="200" t="s">
        <v>343</v>
      </c>
      <c r="H280" s="59">
        <v>26</v>
      </c>
      <c r="I280" s="216"/>
      <c r="J280" s="201">
        <v>59</v>
      </c>
      <c r="K280" s="67"/>
      <c r="L280" s="67"/>
      <c r="M280" s="67"/>
      <c r="N280" s="185">
        <v>29668</v>
      </c>
      <c r="O280" s="62">
        <v>1981</v>
      </c>
      <c r="P280" s="187">
        <f t="shared" si="40"/>
        <v>72.868183321825583</v>
      </c>
      <c r="Q280" s="195">
        <v>1.807878472222222E-2</v>
      </c>
      <c r="R280" s="189">
        <f t="shared" si="41"/>
        <v>97.678915366137574</v>
      </c>
      <c r="S280" s="189">
        <f t="shared" si="42"/>
        <v>170.54709868796317</v>
      </c>
      <c r="T280" s="190" t="str">
        <f t="shared" si="45"/>
        <v>-</v>
      </c>
      <c r="U280" s="191">
        <f t="shared" si="46"/>
        <v>4.8727083333333331E-3</v>
      </c>
      <c r="V280" s="192">
        <f t="shared" si="43"/>
        <v>16302</v>
      </c>
      <c r="W280" s="193" t="str">
        <f t="shared" si="44"/>
        <v>B</v>
      </c>
      <c r="X280" s="43">
        <v>2.2951493055555553E-2</v>
      </c>
      <c r="Y280" s="1"/>
    </row>
    <row r="281" spans="1:25" ht="15" customHeight="1">
      <c r="A281" s="1"/>
      <c r="B281" s="65"/>
      <c r="C281" s="65"/>
      <c r="D281" s="179">
        <v>165</v>
      </c>
      <c r="E281" s="180">
        <v>277</v>
      </c>
      <c r="F281" s="181">
        <v>323</v>
      </c>
      <c r="G281" s="237" t="s">
        <v>344</v>
      </c>
      <c r="H281" s="59">
        <v>21</v>
      </c>
      <c r="I281" s="206">
        <v>3</v>
      </c>
      <c r="J281" s="201"/>
      <c r="K281" s="202"/>
      <c r="L281" s="202"/>
      <c r="M281" s="202"/>
      <c r="N281" s="185">
        <v>32139</v>
      </c>
      <c r="O281" s="65">
        <v>1987</v>
      </c>
      <c r="P281" s="187">
        <f t="shared" si="40"/>
        <v>61.823079592943785</v>
      </c>
      <c r="Q281" s="195">
        <v>1.6817187500000001E-2</v>
      </c>
      <c r="R281" s="189">
        <f t="shared" si="41"/>
        <v>104.81921810950571</v>
      </c>
      <c r="S281" s="189">
        <f t="shared" si="42"/>
        <v>166.6422977024495</v>
      </c>
      <c r="T281" s="190" t="str">
        <f t="shared" si="45"/>
        <v>+</v>
      </c>
      <c r="U281" s="191">
        <f t="shared" si="46"/>
        <v>8.1017361111111047E-4</v>
      </c>
      <c r="V281" s="192">
        <f t="shared" si="43"/>
        <v>13831</v>
      </c>
      <c r="W281" s="193" t="str">
        <f t="shared" si="44"/>
        <v>A</v>
      </c>
      <c r="X281" s="43">
        <v>1.600701388888889E-2</v>
      </c>
      <c r="Y281" s="1"/>
    </row>
    <row r="282" spans="1:25" ht="15" customHeight="1">
      <c r="A282" s="1"/>
      <c r="B282" s="65"/>
      <c r="C282" s="65"/>
      <c r="D282" s="179">
        <v>287</v>
      </c>
      <c r="E282" s="180">
        <v>278</v>
      </c>
      <c r="F282" s="181">
        <v>10</v>
      </c>
      <c r="G282" s="182" t="s">
        <v>345</v>
      </c>
      <c r="H282" s="59">
        <v>53</v>
      </c>
      <c r="I282" s="184"/>
      <c r="J282" s="55"/>
      <c r="K282" s="55"/>
      <c r="L282" s="55"/>
      <c r="M282" s="55">
        <v>73</v>
      </c>
      <c r="N282" s="185">
        <v>16161</v>
      </c>
      <c r="O282" s="186">
        <v>1944</v>
      </c>
      <c r="P282" s="187">
        <f t="shared" si="40"/>
        <v>133.24301782850563</v>
      </c>
      <c r="Q282" s="195">
        <v>2.9687511574074076E-2</v>
      </c>
      <c r="R282" s="189">
        <f t="shared" si="41"/>
        <v>31.976627244985565</v>
      </c>
      <c r="S282" s="189">
        <f t="shared" si="42"/>
        <v>165.21964507349119</v>
      </c>
      <c r="T282" s="190"/>
      <c r="U282" s="191"/>
      <c r="V282" s="192">
        <f t="shared" si="43"/>
        <v>29809</v>
      </c>
      <c r="W282" s="193" t="str">
        <f t="shared" si="44"/>
        <v>E</v>
      </c>
      <c r="X282" s="43"/>
      <c r="Y282" s="1"/>
    </row>
    <row r="283" spans="1:25" ht="15" customHeight="1">
      <c r="A283" s="1"/>
      <c r="B283" s="65">
        <v>282</v>
      </c>
      <c r="C283" s="65">
        <v>283</v>
      </c>
      <c r="D283" s="179">
        <v>277</v>
      </c>
      <c r="E283" s="180">
        <v>279</v>
      </c>
      <c r="F283" s="181">
        <v>123</v>
      </c>
      <c r="G283" s="182" t="s">
        <v>346</v>
      </c>
      <c r="H283" s="59">
        <v>37</v>
      </c>
      <c r="I283" s="184"/>
      <c r="J283" s="55"/>
      <c r="K283" s="201"/>
      <c r="L283" s="194">
        <v>74</v>
      </c>
      <c r="M283" s="55"/>
      <c r="N283" s="185">
        <v>20977</v>
      </c>
      <c r="O283" s="186">
        <v>1957</v>
      </c>
      <c r="P283" s="187">
        <f t="shared" si="40"/>
        <v>111.71601679317796</v>
      </c>
      <c r="Q283" s="195">
        <v>2.5914398148148152E-2</v>
      </c>
      <c r="R283" s="189">
        <f t="shared" si="41"/>
        <v>53.331439756955916</v>
      </c>
      <c r="S283" s="189">
        <f t="shared" si="42"/>
        <v>165.04745655013386</v>
      </c>
      <c r="T283" s="190" t="str">
        <f t="shared" ref="T283:T294" si="47">IF(X283&lt;Q283,"+","-")</f>
        <v>+</v>
      </c>
      <c r="U283" s="191">
        <f t="shared" ref="U283:U294" si="48">IF(X283&gt;Q283,X283-Q283,Q283-X283)</f>
        <v>1.1689467592592602E-3</v>
      </c>
      <c r="V283" s="192">
        <f t="shared" si="43"/>
        <v>24993</v>
      </c>
      <c r="W283" s="193" t="str">
        <f t="shared" si="44"/>
        <v>D</v>
      </c>
      <c r="X283" s="43">
        <v>2.4745451388888891E-2</v>
      </c>
      <c r="Y283" s="1"/>
    </row>
    <row r="284" spans="1:25" ht="15" customHeight="1">
      <c r="A284" s="1"/>
      <c r="B284" s="65">
        <v>289</v>
      </c>
      <c r="C284" s="65">
        <v>279</v>
      </c>
      <c r="D284" s="179">
        <v>284</v>
      </c>
      <c r="E284" s="180">
        <v>280</v>
      </c>
      <c r="F284" s="181">
        <v>25</v>
      </c>
      <c r="G284" s="182" t="s">
        <v>347</v>
      </c>
      <c r="H284" s="59">
        <v>50</v>
      </c>
      <c r="I284" s="184"/>
      <c r="J284" s="55"/>
      <c r="K284" s="55"/>
      <c r="L284" s="55"/>
      <c r="M284" s="55">
        <v>70</v>
      </c>
      <c r="N284" s="185">
        <v>19078</v>
      </c>
      <c r="O284" s="186">
        <v>1952</v>
      </c>
      <c r="P284" s="187">
        <f t="shared" si="40"/>
        <v>120.20434215989042</v>
      </c>
      <c r="Q284" s="195">
        <v>2.8020879629629632E-2</v>
      </c>
      <c r="R284" s="189">
        <f t="shared" si="41"/>
        <v>41.409318150994523</v>
      </c>
      <c r="S284" s="189">
        <f t="shared" si="42"/>
        <v>161.61366031088494</v>
      </c>
      <c r="T284" s="190" t="str">
        <f t="shared" si="47"/>
        <v>+</v>
      </c>
      <c r="U284" s="191">
        <f t="shared" si="48"/>
        <v>2.4652430555555556E-3</v>
      </c>
      <c r="V284" s="192">
        <f t="shared" si="43"/>
        <v>26892</v>
      </c>
      <c r="W284" s="193" t="str">
        <f t="shared" si="44"/>
        <v>E</v>
      </c>
      <c r="X284" s="43">
        <v>2.5555636574074076E-2</v>
      </c>
      <c r="Y284" s="1"/>
    </row>
    <row r="285" spans="1:25" ht="15" customHeight="1">
      <c r="A285" s="1"/>
      <c r="B285" s="65">
        <v>284</v>
      </c>
      <c r="C285" s="65">
        <v>238</v>
      </c>
      <c r="D285" s="179">
        <v>292</v>
      </c>
      <c r="E285" s="180">
        <v>281</v>
      </c>
      <c r="F285" s="181">
        <v>1</v>
      </c>
      <c r="G285" s="182" t="s">
        <v>348</v>
      </c>
      <c r="H285" s="59">
        <v>60</v>
      </c>
      <c r="I285" s="184"/>
      <c r="J285" s="55"/>
      <c r="K285" s="55"/>
      <c r="L285" s="55"/>
      <c r="M285" s="55">
        <v>78</v>
      </c>
      <c r="N285" s="185">
        <v>16224</v>
      </c>
      <c r="O285" s="186">
        <v>1944</v>
      </c>
      <c r="P285" s="187">
        <f t="shared" si="40"/>
        <v>132.96141461728769</v>
      </c>
      <c r="Q285" s="195">
        <v>3.0544050925925929E-2</v>
      </c>
      <c r="R285" s="189">
        <f t="shared" si="41"/>
        <v>27.1288436765835</v>
      </c>
      <c r="S285" s="189">
        <f t="shared" si="42"/>
        <v>160.09025829387119</v>
      </c>
      <c r="T285" s="190" t="str">
        <f t="shared" si="47"/>
        <v>+</v>
      </c>
      <c r="U285" s="191">
        <f t="shared" si="48"/>
        <v>5.63664351851852E-3</v>
      </c>
      <c r="V285" s="192">
        <f t="shared" si="43"/>
        <v>29746</v>
      </c>
      <c r="W285" s="193" t="str">
        <f t="shared" si="44"/>
        <v>E</v>
      </c>
      <c r="X285" s="43">
        <v>2.4907407407407409E-2</v>
      </c>
      <c r="Y285" s="1"/>
    </row>
    <row r="286" spans="1:25" ht="15" customHeight="1">
      <c r="A286" s="1"/>
      <c r="B286" s="65">
        <v>288</v>
      </c>
      <c r="C286" s="65">
        <v>289</v>
      </c>
      <c r="D286" s="179">
        <v>279</v>
      </c>
      <c r="E286" s="180">
        <v>282</v>
      </c>
      <c r="F286" s="181">
        <v>192</v>
      </c>
      <c r="G286" s="200" t="s">
        <v>349</v>
      </c>
      <c r="H286" s="59">
        <v>29</v>
      </c>
      <c r="I286" s="208"/>
      <c r="J286" s="35"/>
      <c r="K286" s="201"/>
      <c r="L286" s="194">
        <v>76</v>
      </c>
      <c r="M286" s="35"/>
      <c r="N286" s="185">
        <v>21390</v>
      </c>
      <c r="O286" s="62">
        <v>1958</v>
      </c>
      <c r="P286" s="187">
        <f t="shared" si="40"/>
        <v>109.86995129741584</v>
      </c>
      <c r="Q286" s="195">
        <v>2.6493055555555554E-2</v>
      </c>
      <c r="R286" s="189">
        <f t="shared" si="41"/>
        <v>50.056393648100737</v>
      </c>
      <c r="S286" s="189">
        <f t="shared" si="42"/>
        <v>159.92634494551658</v>
      </c>
      <c r="T286" s="190" t="str">
        <f t="shared" si="47"/>
        <v>+</v>
      </c>
      <c r="U286" s="191">
        <f t="shared" si="48"/>
        <v>1.0300810185185152E-3</v>
      </c>
      <c r="V286" s="192">
        <f t="shared" si="43"/>
        <v>24580</v>
      </c>
      <c r="W286" s="193" t="str">
        <f t="shared" si="44"/>
        <v>D</v>
      </c>
      <c r="X286" s="43">
        <v>2.5462974537037039E-2</v>
      </c>
      <c r="Y286" s="1"/>
    </row>
    <row r="287" spans="1:25" ht="15" customHeight="1">
      <c r="A287" s="1"/>
      <c r="B287" s="65">
        <v>214</v>
      </c>
      <c r="C287" s="65">
        <v>140</v>
      </c>
      <c r="D287" s="179">
        <v>283</v>
      </c>
      <c r="E287" s="180">
        <v>283</v>
      </c>
      <c r="F287" s="181">
        <v>87</v>
      </c>
      <c r="G287" s="182" t="s">
        <v>350</v>
      </c>
      <c r="H287" s="59">
        <v>41</v>
      </c>
      <c r="I287" s="184"/>
      <c r="J287" s="55"/>
      <c r="K287" s="55"/>
      <c r="L287" s="55"/>
      <c r="M287" s="55">
        <v>69</v>
      </c>
      <c r="N287" s="185">
        <v>19814</v>
      </c>
      <c r="O287" s="196">
        <v>1954</v>
      </c>
      <c r="P287" s="187">
        <f t="shared" si="40"/>
        <v>116.91450147010612</v>
      </c>
      <c r="Q287" s="195">
        <v>2.7997777777777781E-2</v>
      </c>
      <c r="R287" s="189">
        <f t="shared" si="41"/>
        <v>41.54006845168405</v>
      </c>
      <c r="S287" s="189">
        <f t="shared" si="42"/>
        <v>158.45456992179015</v>
      </c>
      <c r="T287" s="190" t="str">
        <f t="shared" si="47"/>
        <v>+</v>
      </c>
      <c r="U287" s="191">
        <f t="shared" si="48"/>
        <v>8.9467476851851878E-3</v>
      </c>
      <c r="V287" s="192">
        <f t="shared" si="43"/>
        <v>26156</v>
      </c>
      <c r="W287" s="193" t="str">
        <f t="shared" si="44"/>
        <v>E</v>
      </c>
      <c r="X287" s="43">
        <v>1.9051030092592593E-2</v>
      </c>
      <c r="Y287" s="1"/>
    </row>
    <row r="288" spans="1:25" ht="15" customHeight="1">
      <c r="A288" s="1"/>
      <c r="B288" s="65">
        <v>278</v>
      </c>
      <c r="C288" s="65">
        <v>287</v>
      </c>
      <c r="D288" s="179">
        <v>278</v>
      </c>
      <c r="E288" s="180">
        <v>284</v>
      </c>
      <c r="F288" s="181">
        <v>72</v>
      </c>
      <c r="G288" s="182" t="s">
        <v>351</v>
      </c>
      <c r="H288" s="59">
        <v>43</v>
      </c>
      <c r="I288" s="184"/>
      <c r="J288" s="55"/>
      <c r="K288" s="197"/>
      <c r="L288" s="194">
        <v>75</v>
      </c>
      <c r="M288" s="55"/>
      <c r="N288" s="185">
        <v>22414</v>
      </c>
      <c r="O288" s="196">
        <v>1961</v>
      </c>
      <c r="P288" s="187">
        <f t="shared" si="40"/>
        <v>105.29278164206377</v>
      </c>
      <c r="Q288" s="195">
        <v>2.6215277777777782E-2</v>
      </c>
      <c r="R288" s="189">
        <f t="shared" si="41"/>
        <v>51.62854155218352</v>
      </c>
      <c r="S288" s="189">
        <f t="shared" si="42"/>
        <v>156.92132319424729</v>
      </c>
      <c r="T288" s="190" t="str">
        <f t="shared" si="47"/>
        <v>+</v>
      </c>
      <c r="U288" s="191">
        <f t="shared" si="48"/>
        <v>2.1179629629629639E-3</v>
      </c>
      <c r="V288" s="192">
        <f t="shared" si="43"/>
        <v>23556</v>
      </c>
      <c r="W288" s="193" t="str">
        <f t="shared" si="44"/>
        <v>D</v>
      </c>
      <c r="X288" s="43">
        <v>2.4097314814814818E-2</v>
      </c>
      <c r="Y288" s="1"/>
    </row>
    <row r="289" spans="1:25" ht="15" customHeight="1">
      <c r="A289" s="1"/>
      <c r="B289" s="65">
        <v>187</v>
      </c>
      <c r="C289" s="65">
        <v>20</v>
      </c>
      <c r="D289" s="179">
        <v>293</v>
      </c>
      <c r="E289" s="180">
        <v>285</v>
      </c>
      <c r="F289" s="181">
        <v>11</v>
      </c>
      <c r="G289" s="204" t="s">
        <v>352</v>
      </c>
      <c r="H289" s="59">
        <v>53</v>
      </c>
      <c r="I289" s="184"/>
      <c r="J289" s="55"/>
      <c r="K289" s="55"/>
      <c r="L289" s="55"/>
      <c r="M289" s="55">
        <v>79</v>
      </c>
      <c r="N289" s="185">
        <v>16891</v>
      </c>
      <c r="O289" s="186">
        <v>1946</v>
      </c>
      <c r="P289" s="187">
        <f t="shared" si="40"/>
        <v>129.97999649217067</v>
      </c>
      <c r="Q289" s="195">
        <v>3.0763900462962963E-2</v>
      </c>
      <c r="R289" s="189">
        <f t="shared" si="41"/>
        <v>25.884554116664646</v>
      </c>
      <c r="S289" s="189">
        <f t="shared" si="42"/>
        <v>155.86455060883532</v>
      </c>
      <c r="T289" s="190" t="str">
        <f t="shared" si="47"/>
        <v>+</v>
      </c>
      <c r="U289" s="191">
        <f t="shared" si="48"/>
        <v>1.2986064814814815E-2</v>
      </c>
      <c r="V289" s="192">
        <f t="shared" si="43"/>
        <v>29079</v>
      </c>
      <c r="W289" s="193" t="str">
        <f t="shared" si="44"/>
        <v>E</v>
      </c>
      <c r="X289" s="43">
        <v>1.7777835648148149E-2</v>
      </c>
      <c r="Y289" s="1"/>
    </row>
    <row r="290" spans="1:25" ht="15" customHeight="1">
      <c r="A290" s="1"/>
      <c r="B290" s="65">
        <v>301</v>
      </c>
      <c r="C290" s="65">
        <v>298</v>
      </c>
      <c r="D290" s="179">
        <v>294</v>
      </c>
      <c r="E290" s="180">
        <v>286</v>
      </c>
      <c r="F290" s="181">
        <v>2</v>
      </c>
      <c r="G290" s="182" t="s">
        <v>353</v>
      </c>
      <c r="H290" s="59">
        <v>60</v>
      </c>
      <c r="I290" s="184"/>
      <c r="J290" s="55"/>
      <c r="K290" s="55"/>
      <c r="L290" s="55"/>
      <c r="M290" s="55">
        <v>80</v>
      </c>
      <c r="N290" s="185">
        <v>16587</v>
      </c>
      <c r="O290" s="186">
        <v>1945</v>
      </c>
      <c r="P290" s="187">
        <f t="shared" si="40"/>
        <v>131.33884373360331</v>
      </c>
      <c r="Q290" s="195">
        <v>3.131952546296296E-2</v>
      </c>
      <c r="R290" s="189">
        <f t="shared" si="41"/>
        <v>22.739865271522973</v>
      </c>
      <c r="S290" s="189">
        <f t="shared" si="42"/>
        <v>154.07870900512629</v>
      </c>
      <c r="T290" s="238" t="str">
        <f t="shared" si="47"/>
        <v>-</v>
      </c>
      <c r="U290" s="191">
        <f t="shared" si="48"/>
        <v>1.1573263888888935E-3</v>
      </c>
      <c r="V290" s="192">
        <f t="shared" si="43"/>
        <v>29383</v>
      </c>
      <c r="W290" s="193" t="str">
        <f t="shared" si="44"/>
        <v>E</v>
      </c>
      <c r="X290" s="43">
        <v>3.2476851851851854E-2</v>
      </c>
      <c r="Y290" s="1"/>
    </row>
    <row r="291" spans="1:25" ht="15" customHeight="1">
      <c r="A291" s="1"/>
      <c r="B291" s="65">
        <v>293</v>
      </c>
      <c r="C291" s="65">
        <v>256</v>
      </c>
      <c r="D291" s="179">
        <v>297</v>
      </c>
      <c r="E291" s="180">
        <v>287</v>
      </c>
      <c r="F291" s="181">
        <v>16</v>
      </c>
      <c r="G291" s="182" t="s">
        <v>354</v>
      </c>
      <c r="H291" s="59">
        <v>52</v>
      </c>
      <c r="I291" s="212"/>
      <c r="J291" s="81"/>
      <c r="K291" s="81"/>
      <c r="L291" s="81"/>
      <c r="M291" s="55">
        <v>83</v>
      </c>
      <c r="N291" s="185">
        <v>13786</v>
      </c>
      <c r="O291" s="186">
        <v>1937</v>
      </c>
      <c r="P291" s="187">
        <f t="shared" si="40"/>
        <v>143.85901190219818</v>
      </c>
      <c r="Q291" s="195">
        <v>3.3761666666666669E-2</v>
      </c>
      <c r="R291" s="189">
        <f t="shared" si="41"/>
        <v>8.9179994419654633</v>
      </c>
      <c r="S291" s="189">
        <f t="shared" si="42"/>
        <v>152.77701134416364</v>
      </c>
      <c r="T291" s="190" t="str">
        <f t="shared" si="47"/>
        <v>+</v>
      </c>
      <c r="U291" s="191">
        <f t="shared" si="48"/>
        <v>6.0185879629629652E-3</v>
      </c>
      <c r="V291" s="192">
        <f t="shared" si="43"/>
        <v>32184</v>
      </c>
      <c r="W291" s="193" t="str">
        <f t="shared" si="44"/>
        <v>E</v>
      </c>
      <c r="X291" s="43">
        <v>2.7743078703703704E-2</v>
      </c>
      <c r="Y291" s="1"/>
    </row>
    <row r="292" spans="1:25" ht="15" customHeight="1">
      <c r="A292" s="1"/>
      <c r="B292" s="65">
        <v>276</v>
      </c>
      <c r="C292" s="65">
        <v>291</v>
      </c>
      <c r="D292" s="179">
        <v>275</v>
      </c>
      <c r="E292" s="180">
        <v>288</v>
      </c>
      <c r="F292" s="181">
        <v>107</v>
      </c>
      <c r="G292" s="182" t="s">
        <v>355</v>
      </c>
      <c r="H292" s="59">
        <v>40</v>
      </c>
      <c r="I292" s="184"/>
      <c r="J292" s="55"/>
      <c r="K292" s="35"/>
      <c r="L292" s="194">
        <v>73</v>
      </c>
      <c r="M292" s="55"/>
      <c r="N292" s="185">
        <v>23872</v>
      </c>
      <c r="O292" s="196">
        <v>1965</v>
      </c>
      <c r="P292" s="187">
        <f t="shared" si="40"/>
        <v>98.775678753876946</v>
      </c>
      <c r="Q292" s="195">
        <v>2.5844953703703707E-2</v>
      </c>
      <c r="R292" s="189">
        <f t="shared" si="41"/>
        <v>53.724476732976626</v>
      </c>
      <c r="S292" s="189">
        <f t="shared" si="42"/>
        <v>152.50015548685357</v>
      </c>
      <c r="T292" s="190" t="str">
        <f t="shared" si="47"/>
        <v>+</v>
      </c>
      <c r="U292" s="191">
        <f t="shared" si="48"/>
        <v>1.8865162037037045E-3</v>
      </c>
      <c r="V292" s="192">
        <f t="shared" si="43"/>
        <v>22098</v>
      </c>
      <c r="W292" s="193" t="str">
        <f t="shared" si="44"/>
        <v>D</v>
      </c>
      <c r="X292" s="43">
        <v>2.3958437500000002E-2</v>
      </c>
      <c r="Y292" s="1"/>
    </row>
    <row r="293" spans="1:25" ht="15" customHeight="1">
      <c r="A293" s="1"/>
      <c r="B293" s="65">
        <v>238</v>
      </c>
      <c r="C293" s="65">
        <v>198</v>
      </c>
      <c r="D293" s="179">
        <v>286</v>
      </c>
      <c r="E293" s="180">
        <v>289</v>
      </c>
      <c r="F293" s="181">
        <v>19</v>
      </c>
      <c r="G293" s="182" t="s">
        <v>356</v>
      </c>
      <c r="H293" s="59">
        <v>52</v>
      </c>
      <c r="I293" s="184"/>
      <c r="J293" s="55"/>
      <c r="K293" s="55"/>
      <c r="L293" s="194"/>
      <c r="M293" s="55">
        <v>72</v>
      </c>
      <c r="N293" s="185">
        <v>19935</v>
      </c>
      <c r="O293" s="186">
        <v>1954</v>
      </c>
      <c r="P293" s="187">
        <f t="shared" si="40"/>
        <v>116.37364450887799</v>
      </c>
      <c r="Q293" s="195">
        <v>2.9409745370370371E-2</v>
      </c>
      <c r="R293" s="189">
        <f t="shared" si="41"/>
        <v>33.54870964290572</v>
      </c>
      <c r="S293" s="189">
        <f t="shared" si="42"/>
        <v>149.92235415178371</v>
      </c>
      <c r="T293" s="190" t="str">
        <f t="shared" si="47"/>
        <v>+</v>
      </c>
      <c r="U293" s="191">
        <f t="shared" si="48"/>
        <v>8.8541319444444475E-3</v>
      </c>
      <c r="V293" s="192">
        <f t="shared" si="43"/>
        <v>26035</v>
      </c>
      <c r="W293" s="193" t="str">
        <f t="shared" si="44"/>
        <v>E</v>
      </c>
      <c r="X293" s="43">
        <v>2.0555613425925923E-2</v>
      </c>
      <c r="Y293" s="1"/>
    </row>
    <row r="294" spans="1:25" ht="15" customHeight="1">
      <c r="A294" s="1"/>
      <c r="B294" s="65">
        <v>257</v>
      </c>
      <c r="C294" s="65">
        <v>214</v>
      </c>
      <c r="D294" s="179">
        <v>290</v>
      </c>
      <c r="E294" s="180">
        <v>290</v>
      </c>
      <c r="F294" s="181">
        <v>114</v>
      </c>
      <c r="G294" s="182" t="s">
        <v>357</v>
      </c>
      <c r="H294" s="59">
        <v>38</v>
      </c>
      <c r="I294" s="184"/>
      <c r="J294" s="55"/>
      <c r="K294" s="55"/>
      <c r="L294" s="55"/>
      <c r="M294" s="55">
        <v>76</v>
      </c>
      <c r="N294" s="185">
        <v>18993</v>
      </c>
      <c r="O294" s="196">
        <v>1951</v>
      </c>
      <c r="P294" s="187">
        <f t="shared" si="40"/>
        <v>120.58428300042256</v>
      </c>
      <c r="Q294" s="195">
        <v>3.024309027777778E-2</v>
      </c>
      <c r="R294" s="189">
        <f t="shared" si="41"/>
        <v>28.832200424494602</v>
      </c>
      <c r="S294" s="189">
        <f t="shared" si="42"/>
        <v>149.41648342491715</v>
      </c>
      <c r="T294" s="190" t="str">
        <f t="shared" si="47"/>
        <v>+</v>
      </c>
      <c r="U294" s="191">
        <f t="shared" si="48"/>
        <v>8.379571759259262E-3</v>
      </c>
      <c r="V294" s="192">
        <f t="shared" si="43"/>
        <v>26977</v>
      </c>
      <c r="W294" s="193" t="str">
        <f t="shared" si="44"/>
        <v>E</v>
      </c>
      <c r="X294" s="43">
        <v>2.1863518518518518E-2</v>
      </c>
      <c r="Y294" s="1"/>
    </row>
    <row r="295" spans="1:25" ht="15" customHeight="1">
      <c r="A295" s="1"/>
      <c r="B295" s="65"/>
      <c r="C295" s="65"/>
      <c r="D295" s="179">
        <v>289</v>
      </c>
      <c r="E295" s="180">
        <v>291</v>
      </c>
      <c r="F295" s="181">
        <v>85</v>
      </c>
      <c r="G295" s="182" t="s">
        <v>358</v>
      </c>
      <c r="H295" s="59">
        <v>41</v>
      </c>
      <c r="I295" s="206"/>
      <c r="J295" s="202"/>
      <c r="K295" s="202"/>
      <c r="L295" s="194"/>
      <c r="M295" s="55">
        <v>75</v>
      </c>
      <c r="N295" s="185">
        <v>19528</v>
      </c>
      <c r="O295" s="186">
        <v>1953</v>
      </c>
      <c r="P295" s="187">
        <f t="shared" si="40"/>
        <v>118.19289065119078</v>
      </c>
      <c r="Q295" s="195">
        <v>2.9814918981481482E-2</v>
      </c>
      <c r="R295" s="189">
        <f t="shared" si="41"/>
        <v>31.25553540631293</v>
      </c>
      <c r="S295" s="189">
        <f t="shared" si="42"/>
        <v>149.4484260575037</v>
      </c>
      <c r="T295" s="190"/>
      <c r="U295" s="191"/>
      <c r="V295" s="192">
        <f t="shared" si="43"/>
        <v>26442</v>
      </c>
      <c r="W295" s="193" t="str">
        <f t="shared" si="44"/>
        <v>E</v>
      </c>
      <c r="X295" s="43"/>
      <c r="Y295" s="1"/>
    </row>
    <row r="296" spans="1:25" ht="15" customHeight="1">
      <c r="A296" s="1"/>
      <c r="B296" s="65">
        <v>291</v>
      </c>
      <c r="C296" s="65">
        <v>292</v>
      </c>
      <c r="D296" s="179">
        <v>288</v>
      </c>
      <c r="E296" s="180">
        <v>292</v>
      </c>
      <c r="F296" s="181">
        <v>22</v>
      </c>
      <c r="G296" s="182" t="s">
        <v>359</v>
      </c>
      <c r="H296" s="59">
        <v>51</v>
      </c>
      <c r="I296" s="184"/>
      <c r="J296" s="55"/>
      <c r="K296" s="55"/>
      <c r="L296" s="55"/>
      <c r="M296" s="55">
        <v>74</v>
      </c>
      <c r="N296" s="185">
        <v>19976</v>
      </c>
      <c r="O296" s="186">
        <v>1954</v>
      </c>
      <c r="P296" s="187">
        <f t="shared" si="40"/>
        <v>116.19037892697426</v>
      </c>
      <c r="Q296" s="195">
        <v>2.9745474537037037E-2</v>
      </c>
      <c r="R296" s="189">
        <f t="shared" si="41"/>
        <v>31.64857238233364</v>
      </c>
      <c r="S296" s="189">
        <f t="shared" si="42"/>
        <v>147.8389513093079</v>
      </c>
      <c r="T296" s="190" t="str">
        <f>IF(X296&lt;Q296,"+","-")</f>
        <v>+</v>
      </c>
      <c r="U296" s="191">
        <f>IF(X296&gt;Q296,X296-Q296,Q296-X296)</f>
        <v>2.5463194444444448E-3</v>
      </c>
      <c r="V296" s="192">
        <f t="shared" si="43"/>
        <v>25994</v>
      </c>
      <c r="W296" s="193" t="str">
        <f t="shared" si="44"/>
        <v>E</v>
      </c>
      <c r="X296" s="43">
        <v>2.7199155092592592E-2</v>
      </c>
      <c r="Y296" s="1"/>
    </row>
    <row r="297" spans="1:25" ht="15" customHeight="1">
      <c r="A297" s="1"/>
      <c r="B297" s="65">
        <v>271</v>
      </c>
      <c r="C297" s="65">
        <v>259</v>
      </c>
      <c r="D297" s="179">
        <v>291</v>
      </c>
      <c r="E297" s="180">
        <v>293</v>
      </c>
      <c r="F297" s="181">
        <v>207</v>
      </c>
      <c r="G297" s="200" t="s">
        <v>360</v>
      </c>
      <c r="H297" s="59">
        <v>28</v>
      </c>
      <c r="I297" s="218"/>
      <c r="J297" s="35"/>
      <c r="K297" s="35"/>
      <c r="L297" s="55"/>
      <c r="M297" s="55">
        <v>77</v>
      </c>
      <c r="N297" s="185">
        <v>19849</v>
      </c>
      <c r="O297" s="62">
        <v>1954</v>
      </c>
      <c r="P297" s="187">
        <f t="shared" si="40"/>
        <v>116.7580552416517</v>
      </c>
      <c r="Q297" s="195">
        <v>3.0382037037037041E-2</v>
      </c>
      <c r="R297" s="189">
        <f t="shared" si="41"/>
        <v>28.045798941639816</v>
      </c>
      <c r="S297" s="189">
        <f t="shared" si="42"/>
        <v>144.80385418329152</v>
      </c>
      <c r="T297" s="190" t="str">
        <f>IF(X297&lt;Q297,"+","-")</f>
        <v>+</v>
      </c>
      <c r="U297" s="191">
        <f>IF(X297&gt;Q297,X297-Q297,Q297-X297)</f>
        <v>7.1296759259259317E-3</v>
      </c>
      <c r="V297" s="192">
        <f t="shared" si="43"/>
        <v>26121</v>
      </c>
      <c r="W297" s="193" t="str">
        <f t="shared" si="44"/>
        <v>E</v>
      </c>
      <c r="X297" s="43">
        <v>2.3252361111111109E-2</v>
      </c>
      <c r="Y297" s="1"/>
    </row>
    <row r="298" spans="1:25" ht="15" customHeight="1">
      <c r="A298" s="1"/>
      <c r="B298" s="65">
        <v>264</v>
      </c>
      <c r="C298" s="65">
        <v>294</v>
      </c>
      <c r="D298" s="179">
        <v>276</v>
      </c>
      <c r="E298" s="180">
        <v>294</v>
      </c>
      <c r="F298" s="181">
        <v>159</v>
      </c>
      <c r="G298" s="182" t="s">
        <v>361</v>
      </c>
      <c r="H298" s="59">
        <v>34</v>
      </c>
      <c r="I298" s="76"/>
      <c r="J298" s="35"/>
      <c r="K298" s="35">
        <v>74</v>
      </c>
      <c r="L298" s="201"/>
      <c r="M298" s="201"/>
      <c r="N298" s="185">
        <v>26198</v>
      </c>
      <c r="O298" s="201">
        <v>1971</v>
      </c>
      <c r="P298" s="187">
        <f t="shared" si="40"/>
        <v>88.378709400020583</v>
      </c>
      <c r="Q298" s="195">
        <v>2.5891226851851853E-2</v>
      </c>
      <c r="R298" s="189">
        <f t="shared" si="41"/>
        <v>53.462583094621493</v>
      </c>
      <c r="S298" s="189">
        <f t="shared" si="42"/>
        <v>141.84129249464206</v>
      </c>
      <c r="T298" s="190" t="str">
        <f>IF(X298&lt;Q298,"+","-")</f>
        <v>+</v>
      </c>
      <c r="U298" s="191">
        <f>IF(X298&gt;Q298,X298-Q298,Q298-X298)</f>
        <v>3.0555439814814837E-3</v>
      </c>
      <c r="V298" s="192">
        <f t="shared" si="43"/>
        <v>19772</v>
      </c>
      <c r="W298" s="193" t="str">
        <f t="shared" si="44"/>
        <v>C</v>
      </c>
      <c r="X298" s="43">
        <v>2.2835682870370369E-2</v>
      </c>
      <c r="Y298" s="1"/>
    </row>
    <row r="299" spans="1:25" ht="15" customHeight="1">
      <c r="A299" s="1"/>
      <c r="B299" s="65"/>
      <c r="C299" s="65"/>
      <c r="D299" s="179">
        <v>295</v>
      </c>
      <c r="E299" s="180">
        <v>295</v>
      </c>
      <c r="F299" s="181">
        <v>151</v>
      </c>
      <c r="G299" s="182" t="s">
        <v>362</v>
      </c>
      <c r="H299" s="59">
        <v>34</v>
      </c>
      <c r="I299" s="184"/>
      <c r="J299" s="55"/>
      <c r="K299" s="55"/>
      <c r="L299" s="194"/>
      <c r="M299" s="55">
        <v>81</v>
      </c>
      <c r="N299" s="185">
        <v>20103</v>
      </c>
      <c r="O299" s="186">
        <v>1955</v>
      </c>
      <c r="P299" s="187">
        <f t="shared" si="40"/>
        <v>115.62270261229679</v>
      </c>
      <c r="Q299" s="195">
        <v>3.1504710648148151E-2</v>
      </c>
      <c r="R299" s="189">
        <f t="shared" si="41"/>
        <v>21.69176666880108</v>
      </c>
      <c r="S299" s="189">
        <f t="shared" si="42"/>
        <v>137.31446928109787</v>
      </c>
      <c r="T299" s="190"/>
      <c r="U299" s="191"/>
      <c r="V299" s="192">
        <f t="shared" si="43"/>
        <v>25867</v>
      </c>
      <c r="W299" s="193" t="str">
        <f t="shared" si="44"/>
        <v>E</v>
      </c>
      <c r="X299" s="43"/>
      <c r="Y299" s="1"/>
    </row>
    <row r="300" spans="1:25" ht="15" customHeight="1">
      <c r="A300" s="1"/>
      <c r="B300" s="65">
        <v>299</v>
      </c>
      <c r="C300" s="65">
        <v>302</v>
      </c>
      <c r="D300" s="179">
        <v>296</v>
      </c>
      <c r="E300" s="180">
        <v>296</v>
      </c>
      <c r="F300" s="181">
        <v>206</v>
      </c>
      <c r="G300" s="200" t="s">
        <v>363</v>
      </c>
      <c r="H300" s="59">
        <v>28</v>
      </c>
      <c r="I300" s="239"/>
      <c r="J300" s="67"/>
      <c r="K300" s="67"/>
      <c r="L300" s="194"/>
      <c r="M300" s="55">
        <v>82</v>
      </c>
      <c r="N300" s="185">
        <v>19212</v>
      </c>
      <c r="O300" s="62">
        <v>1952</v>
      </c>
      <c r="P300" s="187">
        <f t="shared" si="40"/>
        <v>119.60537659952209</v>
      </c>
      <c r="Q300" s="195">
        <v>3.2476921296296299E-2</v>
      </c>
      <c r="R300" s="189">
        <f t="shared" si="41"/>
        <v>16.189314510673881</v>
      </c>
      <c r="S300" s="189">
        <f t="shared" si="42"/>
        <v>135.79469111019597</v>
      </c>
      <c r="T300" s="190" t="str">
        <f>IF(X300&lt;Q300,"+","-")</f>
        <v>+</v>
      </c>
      <c r="U300" s="191">
        <f>IF(X300&gt;Q300,X300-Q300,Q300-X300)</f>
        <v>1.0185300925925969E-3</v>
      </c>
      <c r="V300" s="192">
        <f t="shared" si="43"/>
        <v>26758</v>
      </c>
      <c r="W300" s="193" t="str">
        <f t="shared" si="44"/>
        <v>E</v>
      </c>
      <c r="X300" s="43">
        <v>3.1458391203703702E-2</v>
      </c>
      <c r="Y300" s="1"/>
    </row>
    <row r="301" spans="1:25" ht="15" customHeight="1">
      <c r="A301" s="1"/>
      <c r="B301" s="65">
        <v>298</v>
      </c>
      <c r="C301" s="65">
        <v>296</v>
      </c>
      <c r="D301" s="179">
        <v>298</v>
      </c>
      <c r="E301" s="180">
        <v>297</v>
      </c>
      <c r="F301" s="181">
        <v>182</v>
      </c>
      <c r="G301" s="200" t="s">
        <v>364</v>
      </c>
      <c r="H301" s="59">
        <v>30</v>
      </c>
      <c r="I301" s="208"/>
      <c r="J301" s="35"/>
      <c r="K301" s="35"/>
      <c r="L301" s="55"/>
      <c r="M301" s="55">
        <v>84</v>
      </c>
      <c r="N301" s="185">
        <v>19470</v>
      </c>
      <c r="O301" s="62">
        <v>1953</v>
      </c>
      <c r="P301" s="187">
        <f t="shared" si="40"/>
        <v>118.45214440120095</v>
      </c>
      <c r="Q301" s="195">
        <v>3.418983796296296E-2</v>
      </c>
      <c r="R301" s="189">
        <f t="shared" si="41"/>
        <v>6.4946644601471633</v>
      </c>
      <c r="S301" s="189">
        <f t="shared" si="42"/>
        <v>124.94680886134812</v>
      </c>
      <c r="T301" s="190" t="str">
        <f>IF(X301&lt;Q301,"+","-")</f>
        <v>+</v>
      </c>
      <c r="U301" s="191">
        <f>IF(X301&gt;Q301,X301-Q301,Q301-X301)</f>
        <v>4.3749189814814779E-3</v>
      </c>
      <c r="V301" s="192">
        <f t="shared" si="43"/>
        <v>26500</v>
      </c>
      <c r="W301" s="193" t="str">
        <f t="shared" si="44"/>
        <v>E</v>
      </c>
      <c r="X301" s="43">
        <v>2.9814918981481482E-2</v>
      </c>
      <c r="Y301" s="1"/>
    </row>
    <row r="302" spans="1:25" ht="15" customHeight="1">
      <c r="A302" s="1"/>
      <c r="B302" s="65">
        <v>184</v>
      </c>
      <c r="C302" s="65">
        <v>281</v>
      </c>
      <c r="D302" s="179">
        <v>281</v>
      </c>
      <c r="E302" s="180">
        <v>298</v>
      </c>
      <c r="F302" s="181">
        <v>232</v>
      </c>
      <c r="G302" s="200" t="s">
        <v>365</v>
      </c>
      <c r="H302" s="59">
        <v>27</v>
      </c>
      <c r="I302" s="216"/>
      <c r="J302" s="201">
        <v>61</v>
      </c>
      <c r="K302" s="67"/>
      <c r="L302" s="67"/>
      <c r="M302" s="67"/>
      <c r="N302" s="185">
        <v>29752</v>
      </c>
      <c r="O302" s="62">
        <v>1981</v>
      </c>
      <c r="P302" s="187">
        <f t="shared" si="40"/>
        <v>72.492712373534985</v>
      </c>
      <c r="Q302" s="195">
        <v>2.6817129629629628E-2</v>
      </c>
      <c r="R302" s="189">
        <f t="shared" si="41"/>
        <v>48.222221093337453</v>
      </c>
      <c r="S302" s="189">
        <f t="shared" si="42"/>
        <v>120.71493346687244</v>
      </c>
      <c r="T302" s="190" t="str">
        <f>IF(X302&lt;Q302,"+","-")</f>
        <v>+</v>
      </c>
      <c r="U302" s="191">
        <f>IF(X302&gt;Q302,X302-Q302,Q302-X302)</f>
        <v>9.143506944444442E-3</v>
      </c>
      <c r="V302" s="192">
        <f t="shared" si="43"/>
        <v>16218</v>
      </c>
      <c r="W302" s="193" t="str">
        <f t="shared" si="44"/>
        <v>B</v>
      </c>
      <c r="X302" s="43">
        <v>1.7673622685185186E-2</v>
      </c>
      <c r="Y302" s="1"/>
    </row>
    <row r="303" spans="1:25" ht="15" customHeight="1">
      <c r="A303" s="1"/>
      <c r="B303" s="65">
        <v>304</v>
      </c>
      <c r="C303" s="65">
        <v>304</v>
      </c>
      <c r="D303" s="179">
        <v>301</v>
      </c>
      <c r="E303" s="180">
        <v>299</v>
      </c>
      <c r="F303" s="181">
        <v>149</v>
      </c>
      <c r="G303" s="182" t="s">
        <v>366</v>
      </c>
      <c r="H303" s="59">
        <v>34</v>
      </c>
      <c r="I303" s="212"/>
      <c r="J303" s="81"/>
      <c r="K303" s="81"/>
      <c r="L303" s="81"/>
      <c r="M303" s="55">
        <v>87</v>
      </c>
      <c r="N303" s="185">
        <v>16351</v>
      </c>
      <c r="O303" s="198">
        <v>1944</v>
      </c>
      <c r="P303" s="187">
        <f t="shared" si="40"/>
        <v>132.39373830261025</v>
      </c>
      <c r="Q303" s="195">
        <v>3.8414432870370364E-2</v>
      </c>
      <c r="R303" s="189">
        <f t="shared" si="41"/>
        <v>-17.415412445259108</v>
      </c>
      <c r="S303" s="189">
        <f t="shared" si="42"/>
        <v>114.97832585735114</v>
      </c>
      <c r="T303" s="190" t="str">
        <f>IF(X303&lt;Q303,"+","-")</f>
        <v>+</v>
      </c>
      <c r="U303" s="191">
        <f>IF(X303&gt;Q303,X303-Q303,Q303-X303)</f>
        <v>5.6718749999999651E-4</v>
      </c>
      <c r="V303" s="192">
        <f t="shared" si="43"/>
        <v>29619</v>
      </c>
      <c r="W303" s="193" t="str">
        <f t="shared" si="44"/>
        <v>E</v>
      </c>
      <c r="X303" s="43">
        <v>3.7847245370370368E-2</v>
      </c>
      <c r="Y303" s="1"/>
    </row>
    <row r="304" spans="1:25" ht="15" customHeight="1">
      <c r="A304" s="1"/>
      <c r="B304" s="65">
        <v>303</v>
      </c>
      <c r="C304" s="65">
        <v>301</v>
      </c>
      <c r="D304" s="179">
        <v>302</v>
      </c>
      <c r="E304" s="180">
        <v>300</v>
      </c>
      <c r="F304" s="181">
        <v>53</v>
      </c>
      <c r="G304" s="182" t="s">
        <v>367</v>
      </c>
      <c r="H304" s="59">
        <v>44</v>
      </c>
      <c r="I304" s="76"/>
      <c r="J304" s="201"/>
      <c r="K304" s="201"/>
      <c r="L304" s="201"/>
      <c r="M304" s="55">
        <v>88</v>
      </c>
      <c r="N304" s="185">
        <v>15131</v>
      </c>
      <c r="O304" s="226">
        <v>1941</v>
      </c>
      <c r="P304" s="187">
        <f t="shared" si="40"/>
        <v>137.84700683730705</v>
      </c>
      <c r="Q304" s="195">
        <v>3.9409826388888888E-2</v>
      </c>
      <c r="R304" s="189">
        <f t="shared" si="41"/>
        <v>-23.049073447214596</v>
      </c>
      <c r="S304" s="189">
        <f t="shared" si="42"/>
        <v>114.79793339009245</v>
      </c>
      <c r="T304" s="190" t="str">
        <f>IF(X304&lt;Q304,"+","-")</f>
        <v>+</v>
      </c>
      <c r="U304" s="191">
        <f>IF(X304&gt;Q304,X304-Q304,Q304-X304)</f>
        <v>4.9768518518518504E-3</v>
      </c>
      <c r="V304" s="192">
        <f t="shared" si="43"/>
        <v>30839</v>
      </c>
      <c r="W304" s="193" t="str">
        <f t="shared" si="44"/>
        <v>E</v>
      </c>
      <c r="X304" s="43">
        <v>3.4432974537037038E-2</v>
      </c>
      <c r="Y304" s="1"/>
    </row>
    <row r="305" spans="1:25" ht="15" customHeight="1">
      <c r="A305" s="1"/>
      <c r="B305" s="65"/>
      <c r="C305" s="65"/>
      <c r="D305" s="179">
        <v>300</v>
      </c>
      <c r="E305" s="180">
        <v>301</v>
      </c>
      <c r="F305" s="181">
        <v>17</v>
      </c>
      <c r="G305" s="240" t="s">
        <v>368</v>
      </c>
      <c r="H305" s="59">
        <v>52</v>
      </c>
      <c r="I305" s="212"/>
      <c r="J305" s="81"/>
      <c r="K305" s="81"/>
      <c r="L305" s="81"/>
      <c r="M305" s="55">
        <v>86</v>
      </c>
      <c r="N305" s="241">
        <v>17696</v>
      </c>
      <c r="O305" s="186">
        <v>1948</v>
      </c>
      <c r="P305" s="187">
        <f t="shared" si="40"/>
        <v>126.38173323771909</v>
      </c>
      <c r="Q305" s="195">
        <v>3.761582175925926E-2</v>
      </c>
      <c r="R305" s="189">
        <f t="shared" si="41"/>
        <v>-12.895487221021</v>
      </c>
      <c r="S305" s="189">
        <f t="shared" si="42"/>
        <v>113.48624601669809</v>
      </c>
      <c r="T305" s="242" t="s">
        <v>369</v>
      </c>
      <c r="U305" s="191">
        <v>5.40856481481482E-3</v>
      </c>
      <c r="V305" s="192">
        <f t="shared" si="43"/>
        <v>28274</v>
      </c>
      <c r="W305" s="193" t="str">
        <f t="shared" si="44"/>
        <v>E</v>
      </c>
      <c r="X305" s="243" t="s">
        <v>370</v>
      </c>
      <c r="Y305" s="1"/>
    </row>
    <row r="306" spans="1:25" ht="15" customHeight="1">
      <c r="A306" s="1"/>
      <c r="B306" s="65">
        <v>302</v>
      </c>
      <c r="C306" s="65">
        <v>303</v>
      </c>
      <c r="D306" s="179">
        <v>299</v>
      </c>
      <c r="E306" s="180">
        <v>302</v>
      </c>
      <c r="F306" s="181">
        <v>21</v>
      </c>
      <c r="G306" s="220" t="s">
        <v>371</v>
      </c>
      <c r="H306" s="59">
        <v>51</v>
      </c>
      <c r="I306" s="184"/>
      <c r="J306" s="55"/>
      <c r="K306" s="55"/>
      <c r="L306" s="194"/>
      <c r="M306" s="55">
        <v>85</v>
      </c>
      <c r="N306" s="185">
        <v>19942</v>
      </c>
      <c r="O306" s="186">
        <v>1954</v>
      </c>
      <c r="P306" s="187">
        <f t="shared" si="40"/>
        <v>116.34235526318713</v>
      </c>
      <c r="Q306" s="195">
        <v>3.7395914351851856E-2</v>
      </c>
      <c r="R306" s="189">
        <f t="shared" si="41"/>
        <v>-11.650870130288837</v>
      </c>
      <c r="S306" s="189">
        <f t="shared" si="42"/>
        <v>104.69148513289829</v>
      </c>
      <c r="T306" s="190" t="str">
        <f>IF(X306&lt;Q306,"+","-")</f>
        <v>+</v>
      </c>
      <c r="U306" s="191">
        <f>IF(X306&gt;Q306,X306-Q306,Q306-X306)</f>
        <v>3.379687500000006E-3</v>
      </c>
      <c r="V306" s="192">
        <f t="shared" si="43"/>
        <v>26028</v>
      </c>
      <c r="W306" s="193" t="str">
        <f t="shared" si="44"/>
        <v>E</v>
      </c>
      <c r="X306" s="43">
        <v>3.401622685185185E-2</v>
      </c>
      <c r="Y306" s="1"/>
    </row>
    <row r="307" spans="1:25" ht="15" customHeight="1">
      <c r="A307" s="68"/>
      <c r="B307" s="26"/>
      <c r="C307" s="181"/>
      <c r="D307" s="244"/>
      <c r="E307" s="244"/>
      <c r="F307" s="181"/>
      <c r="G307" s="105"/>
      <c r="H307" s="197"/>
      <c r="I307" s="201"/>
      <c r="J307" s="201"/>
      <c r="K307" s="201"/>
      <c r="L307" s="55"/>
      <c r="M307" s="201"/>
      <c r="N307" s="245"/>
      <c r="O307" s="246"/>
      <c r="P307" s="187"/>
      <c r="Q307" s="195"/>
      <c r="R307" s="187"/>
      <c r="S307" s="187"/>
      <c r="T307" s="247"/>
      <c r="U307" s="40"/>
      <c r="V307" s="248"/>
      <c r="W307" s="249"/>
      <c r="X307" s="43"/>
      <c r="Y307" s="1"/>
    </row>
    <row r="308" spans="1:25" s="258" customFormat="1" ht="12.45">
      <c r="A308" s="115"/>
      <c r="B308" s="115"/>
      <c r="C308" s="250"/>
      <c r="D308" s="115"/>
      <c r="E308" s="115"/>
      <c r="F308" s="115"/>
      <c r="G308" s="115"/>
      <c r="H308" s="115"/>
      <c r="I308" s="115"/>
      <c r="J308" s="115"/>
      <c r="K308" s="115"/>
      <c r="L308" s="115"/>
      <c r="M308" s="115"/>
      <c r="N308" s="251"/>
      <c r="O308" s="251"/>
      <c r="P308" s="252"/>
      <c r="Q308" s="253"/>
      <c r="R308" s="254"/>
      <c r="S308" s="255"/>
      <c r="T308" s="255"/>
      <c r="U308" s="255"/>
      <c r="V308" s="256"/>
      <c r="W308" s="256"/>
      <c r="X308" s="257"/>
      <c r="Y308" s="115"/>
    </row>
    <row r="309" spans="1:25" s="268" customFormat="1" ht="14.15" hidden="1">
      <c r="A309" s="259"/>
      <c r="B309" s="259"/>
      <c r="C309" s="260"/>
      <c r="D309" s="121"/>
      <c r="E309" s="121"/>
      <c r="F309" s="121"/>
      <c r="G309" s="162" t="s">
        <v>372</v>
      </c>
      <c r="H309" s="162"/>
      <c r="I309" s="162"/>
      <c r="J309" s="162"/>
      <c r="K309" s="162"/>
      <c r="L309" s="162"/>
      <c r="M309" s="162"/>
      <c r="N309" s="261">
        <f>AVERAGE(N5:N306)</f>
        <v>23598.096026490068</v>
      </c>
      <c r="O309" s="319"/>
      <c r="P309" s="319"/>
      <c r="Q309" s="262">
        <f>AVERAGE(Q5:Q306)</f>
        <v>1.7668679712411078E-2</v>
      </c>
      <c r="R309" s="263"/>
      <c r="S309" s="264"/>
      <c r="T309" s="264"/>
      <c r="U309" s="264"/>
      <c r="V309" s="265">
        <f>AVERAGE(V5:V306)</f>
        <v>22371.903973509932</v>
      </c>
      <c r="W309" s="266"/>
      <c r="X309" s="267"/>
      <c r="Y309" s="259"/>
    </row>
    <row r="310" spans="1:25" s="268" customFormat="1" ht="12.45" hidden="1">
      <c r="A310" s="259"/>
      <c r="B310" s="259"/>
      <c r="C310" s="260"/>
      <c r="D310" s="121"/>
      <c r="E310" s="121"/>
      <c r="F310" s="121"/>
      <c r="G310" s="130"/>
      <c r="H310" s="130"/>
      <c r="I310" s="130"/>
      <c r="J310" s="130"/>
      <c r="K310" s="130"/>
      <c r="L310" s="130"/>
      <c r="M310" s="130"/>
      <c r="N310" s="269"/>
      <c r="O310" s="320" t="s">
        <v>373</v>
      </c>
      <c r="P310" s="320"/>
      <c r="Q310" s="270">
        <v>1.6365740740740702E-2</v>
      </c>
      <c r="R310" s="263"/>
      <c r="S310" s="264"/>
      <c r="T310" s="264"/>
      <c r="U310" s="264"/>
      <c r="V310" s="271"/>
      <c r="W310" s="271"/>
      <c r="X310" s="272"/>
      <c r="Y310" s="259"/>
    </row>
    <row r="311" spans="1:25" ht="14.15" hidden="1">
      <c r="A311" s="1"/>
      <c r="B311" s="168"/>
      <c r="C311" s="168"/>
      <c r="D311" s="121"/>
      <c r="E311" s="121"/>
      <c r="F311" s="121"/>
      <c r="G311" s="165" t="s">
        <v>374</v>
      </c>
      <c r="H311" s="165"/>
      <c r="I311" s="165"/>
      <c r="J311" s="165"/>
      <c r="K311" s="165"/>
      <c r="L311" s="165"/>
      <c r="M311" s="165"/>
      <c r="N311" s="273">
        <v>23238</v>
      </c>
      <c r="O311" s="319"/>
      <c r="P311" s="319"/>
      <c r="Q311" s="274">
        <v>1.7372719907407408E-2</v>
      </c>
      <c r="R311" s="275"/>
      <c r="S311" s="276"/>
      <c r="T311" s="277"/>
      <c r="U311" s="277"/>
      <c r="V311" s="278"/>
      <c r="W311" s="278"/>
      <c r="X311" s="272"/>
      <c r="Y311" s="1"/>
    </row>
    <row r="312" spans="1:25" ht="14.15" hidden="1">
      <c r="A312" s="1"/>
      <c r="B312" s="168"/>
      <c r="C312" s="168"/>
      <c r="D312" s="2"/>
      <c r="E312" s="2"/>
      <c r="F312" s="2"/>
      <c r="G312" s="149"/>
      <c r="H312" s="2"/>
      <c r="I312" s="2"/>
      <c r="J312" s="2"/>
      <c r="K312" s="2"/>
      <c r="L312" s="2"/>
      <c r="M312" s="2"/>
      <c r="N312" s="148"/>
      <c r="O312" s="148"/>
      <c r="P312" s="279"/>
      <c r="Q312" s="280"/>
      <c r="R312" s="142"/>
      <c r="S312" s="281"/>
      <c r="T312" s="139"/>
      <c r="U312" s="158"/>
      <c r="V312" s="158"/>
      <c r="W312" s="282"/>
      <c r="X312" s="283"/>
      <c r="Y312" s="1"/>
    </row>
    <row r="313" spans="1:25" ht="14.15" hidden="1">
      <c r="A313" s="1"/>
      <c r="B313" s="168"/>
      <c r="C313" s="168"/>
      <c r="D313" s="2"/>
      <c r="E313" s="2"/>
      <c r="F313" s="2"/>
      <c r="G313" s="143"/>
      <c r="H313" s="143"/>
      <c r="I313" s="143"/>
      <c r="J313" s="143"/>
      <c r="K313" s="143"/>
      <c r="L313" s="166" t="s">
        <v>375</v>
      </c>
      <c r="M313" s="166"/>
      <c r="N313" s="166"/>
      <c r="O313" s="284">
        <f>COUNT(V5:V306)+2</f>
        <v>304</v>
      </c>
      <c r="P313" s="285"/>
      <c r="Q313" s="286"/>
      <c r="R313" s="146"/>
      <c r="S313" s="143"/>
      <c r="T313" s="139"/>
      <c r="U313" s="287"/>
      <c r="V313" s="287"/>
      <c r="W313" s="287"/>
      <c r="X313" s="1"/>
      <c r="Y313" s="1"/>
    </row>
    <row r="314" spans="1:25" ht="14.15" hidden="1">
      <c r="A314" s="1"/>
      <c r="B314" s="168"/>
      <c r="C314" s="168"/>
      <c r="D314" s="1"/>
      <c r="E314" s="1"/>
      <c r="F314" s="2"/>
      <c r="G314" s="143"/>
      <c r="H314" s="115"/>
      <c r="I314" s="115"/>
      <c r="J314" s="115"/>
      <c r="K314" s="115"/>
      <c r="L314" s="166" t="s">
        <v>376</v>
      </c>
      <c r="M314" s="166"/>
      <c r="N314" s="166"/>
      <c r="O314" s="145">
        <v>304</v>
      </c>
      <c r="P314" s="141"/>
      <c r="Q314" s="287"/>
      <c r="R314" s="287"/>
      <c r="S314" s="288"/>
      <c r="T314" s="287"/>
      <c r="U314" s="287"/>
      <c r="V314" s="287"/>
      <c r="W314" s="287"/>
      <c r="X314" s="1"/>
      <c r="Y314" s="1"/>
    </row>
    <row r="315" spans="1:25" ht="14.15" hidden="1">
      <c r="B315" s="168"/>
      <c r="C315" s="2"/>
      <c r="D315" s="2"/>
      <c r="E315" s="2"/>
      <c r="F315" s="2"/>
      <c r="G315" s="143"/>
      <c r="H315" s="158"/>
      <c r="I315" s="158"/>
      <c r="J315" s="158"/>
      <c r="K315" s="2"/>
      <c r="L315" s="2"/>
      <c r="M315" s="2"/>
      <c r="N315" s="290"/>
      <c r="O315" s="291"/>
      <c r="P315" s="292"/>
      <c r="Q315" s="287"/>
      <c r="R315" s="287"/>
      <c r="S315" s="287"/>
      <c r="T315" s="287"/>
      <c r="U315" s="287"/>
      <c r="V315" s="287"/>
      <c r="W315" s="287"/>
      <c r="X315" s="293"/>
      <c r="Y315" s="1"/>
    </row>
    <row r="316" spans="1:25" ht="40.5" hidden="1" customHeight="1">
      <c r="B316" s="168"/>
      <c r="D316" s="2"/>
      <c r="F316" s="321" t="s">
        <v>377</v>
      </c>
      <c r="G316" s="321"/>
      <c r="H316" s="321"/>
      <c r="I316" s="321"/>
      <c r="J316" s="321"/>
      <c r="K316" s="321"/>
      <c r="L316" s="295"/>
      <c r="M316" s="12"/>
      <c r="N316" s="296"/>
      <c r="O316" s="296"/>
      <c r="P316" s="141"/>
      <c r="Q316" s="287"/>
      <c r="R316" s="287"/>
      <c r="S316" s="287"/>
      <c r="T316" s="287"/>
      <c r="U316" s="287"/>
      <c r="V316" s="287"/>
      <c r="W316" s="287"/>
      <c r="X316" s="1"/>
      <c r="Y316" s="1"/>
    </row>
    <row r="317" spans="1:25" ht="14.15" hidden="1">
      <c r="B317" s="168"/>
      <c r="C317" s="2"/>
      <c r="D317" s="2"/>
      <c r="E317" s="2"/>
      <c r="F317" s="2"/>
      <c r="G317" s="2"/>
      <c r="H317" s="289"/>
      <c r="I317" s="297"/>
      <c r="J317" s="297"/>
      <c r="K317" s="2"/>
      <c r="L317" s="2"/>
      <c r="M317" s="2"/>
      <c r="N317" s="296"/>
      <c r="O317" s="296"/>
      <c r="P317" s="141"/>
      <c r="Q317" s="287"/>
      <c r="R317" s="287"/>
      <c r="S317" s="287"/>
      <c r="T317" s="287"/>
      <c r="U317" s="287"/>
      <c r="V317" s="287"/>
      <c r="W317" s="287"/>
      <c r="X317" s="1"/>
      <c r="Y317" s="1"/>
    </row>
    <row r="318" spans="1:25" ht="27.75" hidden="1" customHeight="1">
      <c r="B318" s="168"/>
      <c r="C318" s="2"/>
      <c r="D318" s="2"/>
      <c r="E318" s="1"/>
      <c r="F318" s="298" t="s">
        <v>378</v>
      </c>
      <c r="G318" s="322" t="s">
        <v>7</v>
      </c>
      <c r="H318" s="322"/>
      <c r="I318" s="298" t="s">
        <v>379</v>
      </c>
      <c r="J318" s="323" t="s">
        <v>13</v>
      </c>
      <c r="K318" s="323"/>
      <c r="L318" s="324" t="s">
        <v>380</v>
      </c>
      <c r="M318" s="324"/>
      <c r="N318" s="8"/>
      <c r="O318" s="296"/>
      <c r="P318" s="141"/>
      <c r="Q318" s="287"/>
      <c r="R318" s="287"/>
      <c r="S318" s="287"/>
      <c r="T318" s="287"/>
      <c r="U318" s="287"/>
      <c r="V318" s="287"/>
      <c r="W318" s="287"/>
      <c r="X318" s="1"/>
      <c r="Y318" s="1"/>
    </row>
    <row r="319" spans="1:25" ht="14.25" hidden="1" customHeight="1">
      <c r="B319" s="168"/>
      <c r="C319" s="2"/>
      <c r="D319" s="2"/>
      <c r="E319" s="1"/>
      <c r="F319" s="299">
        <v>74</v>
      </c>
      <c r="G319" s="325" t="s">
        <v>381</v>
      </c>
      <c r="H319" s="325"/>
      <c r="I319" s="299">
        <v>42</v>
      </c>
      <c r="J319" s="326">
        <v>16694</v>
      </c>
      <c r="K319" s="326"/>
      <c r="L319" s="327" t="s">
        <v>382</v>
      </c>
      <c r="M319" s="327"/>
      <c r="N319" s="300"/>
      <c r="O319" s="296"/>
      <c r="P319" s="141"/>
      <c r="Q319" s="287"/>
      <c r="R319" s="287"/>
      <c r="S319" s="287"/>
      <c r="T319" s="287"/>
      <c r="U319" s="287"/>
      <c r="V319" s="287"/>
      <c r="W319" s="287"/>
      <c r="X319" s="1"/>
      <c r="Y319" s="1"/>
    </row>
    <row r="320" spans="1:25" ht="14.25" hidden="1" customHeight="1">
      <c r="B320" s="168"/>
      <c r="C320" s="2"/>
      <c r="D320" s="2"/>
      <c r="E320" s="1"/>
      <c r="F320" s="26">
        <v>145</v>
      </c>
      <c r="G320" s="328" t="s">
        <v>383</v>
      </c>
      <c r="H320" s="328"/>
      <c r="I320" s="301">
        <v>35</v>
      </c>
      <c r="J320" s="329">
        <v>19295</v>
      </c>
      <c r="K320" s="329"/>
      <c r="L320" s="330" t="s">
        <v>384</v>
      </c>
      <c r="M320" s="330"/>
      <c r="N320" s="302"/>
      <c r="O320" s="296"/>
      <c r="P320" s="141"/>
      <c r="Q320" s="287"/>
      <c r="R320" s="287"/>
      <c r="S320" s="287"/>
      <c r="T320" s="287"/>
      <c r="U320" s="287"/>
      <c r="V320" s="287"/>
      <c r="W320" s="287"/>
      <c r="X320" s="1"/>
      <c r="Y320" s="1"/>
    </row>
    <row r="321" spans="2:25" ht="14.15">
      <c r="B321" s="168"/>
      <c r="C321" s="2"/>
      <c r="D321" s="2"/>
      <c r="E321" s="143"/>
      <c r="F321" s="2"/>
      <c r="G321" s="2"/>
      <c r="H321" s="289"/>
      <c r="I321" s="297"/>
      <c r="J321" s="297"/>
      <c r="K321" s="2"/>
      <c r="L321" s="2"/>
      <c r="M321" s="2"/>
      <c r="N321" s="296"/>
      <c r="O321" s="296"/>
      <c r="P321" s="141"/>
      <c r="Q321" s="287"/>
      <c r="R321" s="287"/>
      <c r="S321" s="287"/>
      <c r="T321" s="287"/>
      <c r="U321" s="287"/>
      <c r="V321" s="287"/>
      <c r="W321" s="287"/>
      <c r="X321" s="1"/>
      <c r="Y321" s="1"/>
    </row>
    <row r="322" spans="2:25" ht="14.25" customHeight="1">
      <c r="D322" s="157"/>
      <c r="E322" s="149"/>
      <c r="F322" s="149"/>
      <c r="G322" s="149"/>
      <c r="H322" s="149"/>
      <c r="I322" s="149"/>
      <c r="J322" s="149"/>
      <c r="K322" s="157"/>
      <c r="L322" s="157"/>
      <c r="M322" s="157"/>
      <c r="N322" s="303"/>
      <c r="O322" s="303"/>
      <c r="P322" s="304"/>
      <c r="Q322" s="305"/>
      <c r="R322" s="304"/>
      <c r="S322" s="304"/>
      <c r="T322" s="304"/>
      <c r="U322" s="304"/>
      <c r="V322" s="157"/>
      <c r="W322" s="157"/>
      <c r="X322" s="1"/>
    </row>
    <row r="323" spans="2:25" ht="14.25" customHeight="1">
      <c r="D323" s="157"/>
      <c r="E323" s="149"/>
      <c r="F323" s="149"/>
      <c r="G323" s="149"/>
      <c r="H323" s="149"/>
      <c r="I323" s="149"/>
      <c r="J323" s="149"/>
      <c r="K323" s="157"/>
      <c r="L323" s="157"/>
      <c r="M323" s="157"/>
      <c r="N323" s="303"/>
      <c r="O323" s="303"/>
      <c r="P323" s="304"/>
      <c r="Q323" s="305"/>
      <c r="R323" s="304"/>
      <c r="S323" s="304"/>
      <c r="T323" s="304"/>
      <c r="U323" s="304"/>
      <c r="V323" s="157"/>
      <c r="W323" s="157"/>
    </row>
    <row r="324" spans="2:25" ht="14.25" customHeight="1">
      <c r="D324" s="157"/>
      <c r="E324" s="157"/>
      <c r="F324" s="149"/>
      <c r="G324" s="157"/>
      <c r="H324" s="157"/>
      <c r="I324" s="157"/>
      <c r="J324" s="157"/>
      <c r="K324" s="157"/>
      <c r="L324" s="157"/>
      <c r="M324" s="157"/>
      <c r="N324" s="306"/>
      <c r="O324" s="306"/>
      <c r="P324" s="304"/>
      <c r="Q324" s="305"/>
      <c r="R324" s="304"/>
      <c r="S324" s="304"/>
      <c r="T324" s="304"/>
      <c r="U324" s="304"/>
      <c r="V324" s="157"/>
      <c r="W324" s="157"/>
    </row>
    <row r="325" spans="2:25" ht="14.25" customHeight="1">
      <c r="D325" s="157"/>
      <c r="E325" s="157"/>
      <c r="F325" s="149"/>
      <c r="G325" s="157"/>
      <c r="H325" s="157"/>
      <c r="I325" s="157"/>
      <c r="J325" s="157"/>
      <c r="K325" s="157"/>
      <c r="L325" s="157"/>
      <c r="M325" s="157"/>
      <c r="N325" s="307"/>
      <c r="O325" s="307"/>
      <c r="P325" s="304"/>
      <c r="Q325" s="305"/>
      <c r="R325" s="304"/>
      <c r="S325" s="304"/>
      <c r="T325" s="304"/>
      <c r="U325" s="304"/>
      <c r="V325" s="157"/>
      <c r="W325" s="157"/>
    </row>
    <row r="326" spans="2:25" ht="14.25" customHeight="1">
      <c r="D326" s="157"/>
      <c r="E326" s="157"/>
      <c r="F326" s="149"/>
      <c r="G326" s="157"/>
      <c r="H326" s="157"/>
      <c r="I326" s="157"/>
      <c r="J326" s="157"/>
      <c r="K326" s="157"/>
      <c r="L326" s="157"/>
      <c r="M326" s="157"/>
      <c r="N326" s="306"/>
      <c r="O326" s="306"/>
      <c r="P326" s="304"/>
      <c r="Q326" s="305"/>
      <c r="R326" s="304"/>
      <c r="S326" s="304"/>
      <c r="T326" s="304"/>
      <c r="U326" s="304"/>
      <c r="V326" s="157"/>
      <c r="W326" s="157"/>
    </row>
    <row r="327" spans="2:25" ht="14.25" customHeight="1">
      <c r="D327" s="157"/>
      <c r="E327" s="157"/>
      <c r="F327" s="149"/>
      <c r="G327" s="157"/>
      <c r="H327" s="157"/>
      <c r="I327" s="157"/>
      <c r="J327" s="157"/>
      <c r="K327" s="157"/>
      <c r="L327" s="157"/>
      <c r="M327" s="157"/>
      <c r="N327" s="308"/>
      <c r="O327" s="308"/>
      <c r="P327" s="304"/>
      <c r="Q327" s="305"/>
      <c r="R327" s="304"/>
      <c r="S327" s="304"/>
      <c r="T327" s="304"/>
      <c r="U327" s="304"/>
      <c r="V327" s="157"/>
      <c r="W327" s="157"/>
    </row>
    <row r="328" spans="2:25" ht="14.15">
      <c r="D328" s="157"/>
      <c r="E328" s="157"/>
      <c r="F328" s="149"/>
      <c r="G328" s="157"/>
      <c r="H328" s="157"/>
      <c r="I328" s="157"/>
      <c r="J328" s="157"/>
      <c r="K328" s="157"/>
      <c r="L328" s="157"/>
      <c r="M328" s="157"/>
      <c r="N328" s="306"/>
      <c r="O328" s="306"/>
      <c r="P328" s="304"/>
      <c r="Q328" s="305"/>
      <c r="R328" s="304"/>
      <c r="S328" s="304"/>
      <c r="T328" s="304"/>
      <c r="U328" s="304"/>
      <c r="V328" s="157"/>
      <c r="W328" s="157"/>
    </row>
    <row r="329" spans="2:25" ht="14.15">
      <c r="D329" s="157"/>
      <c r="E329" s="157"/>
      <c r="F329" s="149"/>
      <c r="G329" s="157"/>
      <c r="H329" s="157"/>
      <c r="I329" s="157"/>
      <c r="J329" s="157"/>
      <c r="K329" s="157"/>
      <c r="L329" s="157"/>
      <c r="M329" s="157"/>
      <c r="N329" s="308"/>
      <c r="O329" s="308"/>
      <c r="P329" s="304"/>
      <c r="Q329" s="305"/>
      <c r="R329" s="304"/>
      <c r="S329" s="304"/>
      <c r="T329" s="304"/>
      <c r="U329" s="304"/>
      <c r="V329" s="157"/>
      <c r="W329" s="157"/>
    </row>
    <row r="330" spans="2:25" ht="14.25" customHeight="1">
      <c r="D330" s="157"/>
      <c r="E330" s="157"/>
      <c r="F330" s="149"/>
      <c r="G330" s="157"/>
      <c r="H330" s="157"/>
      <c r="I330" s="157"/>
      <c r="J330" s="157"/>
      <c r="K330" s="157"/>
      <c r="L330" s="157"/>
      <c r="M330" s="157"/>
      <c r="N330" s="306"/>
      <c r="O330" s="306"/>
      <c r="P330" s="304"/>
      <c r="Q330" s="305"/>
      <c r="R330" s="304"/>
      <c r="S330" s="304"/>
      <c r="T330" s="304"/>
      <c r="U330" s="304"/>
      <c r="V330" s="157"/>
      <c r="W330" s="157"/>
    </row>
    <row r="331" spans="2:25" ht="14.25" customHeight="1">
      <c r="D331" s="157"/>
      <c r="E331" s="157"/>
      <c r="F331" s="149"/>
      <c r="G331" s="157"/>
      <c r="H331" s="157"/>
      <c r="I331" s="157"/>
      <c r="J331" s="157"/>
      <c r="K331" s="157"/>
      <c r="L331" s="157"/>
      <c r="M331" s="157"/>
      <c r="N331" s="308"/>
      <c r="O331" s="308"/>
      <c r="P331" s="304"/>
      <c r="Q331" s="305"/>
      <c r="R331" s="304"/>
      <c r="S331" s="304"/>
      <c r="T331" s="304"/>
      <c r="U331" s="304"/>
      <c r="V331" s="157"/>
      <c r="W331" s="157"/>
    </row>
    <row r="332" spans="2:25" ht="14.25" customHeight="1">
      <c r="D332" s="157"/>
      <c r="E332" s="157"/>
      <c r="F332" s="149"/>
      <c r="G332" s="157"/>
      <c r="H332" s="157"/>
      <c r="I332" s="157"/>
      <c r="J332" s="157"/>
      <c r="K332" s="157"/>
      <c r="L332" s="157"/>
      <c r="M332" s="157"/>
      <c r="N332" s="303"/>
      <c r="O332" s="303"/>
      <c r="P332" s="304"/>
      <c r="Q332" s="305"/>
      <c r="R332" s="304"/>
      <c r="S332" s="304"/>
      <c r="T332" s="304"/>
      <c r="U332" s="304"/>
      <c r="V332" s="157"/>
      <c r="W332" s="157"/>
    </row>
    <row r="333" spans="2:25" ht="14.25" customHeight="1">
      <c r="C333" s="309"/>
      <c r="D333" s="157"/>
      <c r="E333" s="157"/>
      <c r="F333" s="149"/>
      <c r="G333" s="258"/>
      <c r="H333" s="258"/>
      <c r="I333" s="258"/>
      <c r="J333" s="258"/>
      <c r="K333" s="258"/>
      <c r="L333" s="258"/>
      <c r="M333" s="258"/>
      <c r="N333" s="310"/>
      <c r="O333" s="310"/>
      <c r="P333" s="311"/>
      <c r="Q333" s="312"/>
      <c r="R333" s="311"/>
      <c r="S333" s="313"/>
      <c r="T333" s="313"/>
      <c r="U333" s="313"/>
      <c r="V333" s="157"/>
      <c r="W333" s="157"/>
    </row>
    <row r="334" spans="2:25" ht="14.25" customHeight="1">
      <c r="C334" s="309"/>
      <c r="D334" s="157"/>
      <c r="E334" s="157"/>
      <c r="F334" s="149"/>
      <c r="G334" s="258"/>
      <c r="H334" s="258"/>
      <c r="I334" s="258"/>
      <c r="J334" s="258"/>
      <c r="K334" s="258"/>
      <c r="L334" s="258"/>
      <c r="M334" s="258"/>
      <c r="N334" s="314"/>
      <c r="O334" s="314"/>
      <c r="P334" s="315"/>
      <c r="Q334" s="316"/>
      <c r="R334" s="315"/>
      <c r="S334" s="315"/>
      <c r="T334" s="315"/>
      <c r="U334" s="315"/>
      <c r="V334" s="157"/>
      <c r="W334" s="157"/>
    </row>
  </sheetData>
  <mergeCells count="23">
    <mergeCell ref="G320:H320"/>
    <mergeCell ref="J320:K320"/>
    <mergeCell ref="L320:M320"/>
    <mergeCell ref="H315:J315"/>
    <mergeCell ref="F316:K316"/>
    <mergeCell ref="G318:H318"/>
    <mergeCell ref="J318:K318"/>
    <mergeCell ref="L318:M318"/>
    <mergeCell ref="G319:H319"/>
    <mergeCell ref="J319:K319"/>
    <mergeCell ref="L319:M319"/>
    <mergeCell ref="O310:P310"/>
    <mergeCell ref="G311:M311"/>
    <mergeCell ref="O311:P311"/>
    <mergeCell ref="U312:V312"/>
    <mergeCell ref="L313:N313"/>
    <mergeCell ref="L314:N314"/>
    <mergeCell ref="B2:H2"/>
    <mergeCell ref="K2:U3"/>
    <mergeCell ref="V3:X3"/>
    <mergeCell ref="T4:U4"/>
    <mergeCell ref="G309:M309"/>
    <mergeCell ref="O309:P309"/>
  </mergeCells>
  <pageMargins left="0.78740157480314954" right="0.78740157480314954" top="1.3775590551181103" bottom="1.3775590551181103" header="0.98385826771653528" footer="0.98385826771653528"/>
  <pageSetup paperSize="0" fitToWidth="0" fitToHeight="0" orientation="portrait" horizontalDpi="0" verticalDpi="0" copies="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ŽENY</vt:lpstr>
      <vt:lpstr>MUŽI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Tomáš Nakládal</dc:creator>
  <cp:lastModifiedBy>Tomáš Nakládal</cp:lastModifiedBy>
  <dcterms:created xsi:type="dcterms:W3CDTF">2025-11-22T16:27:41Z</dcterms:created>
  <dcterms:modified xsi:type="dcterms:W3CDTF">2025-11-22T16:27:56Z</dcterms:modified>
</cp:coreProperties>
</file>